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Z:\Инструкции\ТУ 023-2022 изм. 1 ВПЧ\ПО\"/>
    </mc:Choice>
  </mc:AlternateContent>
  <xr:revisionPtr revIDLastSave="0" documentId="13_ncr:1_{F8604D45-D8BC-473A-B5FF-B42E7809B828}" xr6:coauthVersionLast="47" xr6:coauthVersionMax="47" xr10:uidLastSave="{00000000-0000-0000-0000-000000000000}"/>
  <bookViews>
    <workbookView xWindow="-120" yWindow="-120" windowWidth="29040" windowHeight="15840" tabRatio="583" activeTab="1" xr2:uid="{00000000-000D-0000-FFFF-FFFF00000000}"/>
  </bookViews>
  <sheets>
    <sheet name="HPV14 количественный" sheetId="1" r:id="rId1"/>
    <sheet name="Результат" sheetId="2" r:id="rId2"/>
  </sheets>
  <calcPr calcId="191029"/>
  <customWorkbookViews>
    <customWorkbookView name="Иван Бакутенко - Личное представление" guid="{A523486F-5879-44F1-8DD1-DE43C9AD7D46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" l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I23" i="1"/>
  <c r="M23" i="1" s="1"/>
  <c r="I24" i="1"/>
  <c r="I25" i="1"/>
  <c r="M25" i="1" s="1"/>
  <c r="I26" i="1"/>
  <c r="I27" i="1"/>
  <c r="M27" i="1" s="1"/>
  <c r="I28" i="1"/>
  <c r="I29" i="1"/>
  <c r="M29" i="1" s="1"/>
  <c r="I30" i="1"/>
  <c r="M30" i="1" s="1"/>
  <c r="I31" i="1"/>
  <c r="M31" i="1" s="1"/>
  <c r="I32" i="1"/>
  <c r="I33" i="1"/>
  <c r="M33" i="1" s="1"/>
  <c r="I34" i="1"/>
  <c r="I35" i="1"/>
  <c r="I36" i="1"/>
  <c r="I37" i="1"/>
  <c r="M37" i="1" s="1"/>
  <c r="I38" i="1"/>
  <c r="M38" i="1" s="1"/>
  <c r="I39" i="1"/>
  <c r="M39" i="1" s="1"/>
  <c r="I40" i="1"/>
  <c r="I41" i="1"/>
  <c r="M41" i="1" s="1"/>
  <c r="I42" i="1"/>
  <c r="I43" i="1"/>
  <c r="I44" i="1"/>
  <c r="I45" i="1"/>
  <c r="M45" i="1" s="1"/>
  <c r="I46" i="1"/>
  <c r="M46" i="1" s="1"/>
  <c r="I47" i="1"/>
  <c r="M47" i="1" s="1"/>
  <c r="I48" i="1"/>
  <c r="I49" i="1"/>
  <c r="M49" i="1" s="1"/>
  <c r="I50" i="1"/>
  <c r="I51" i="1"/>
  <c r="I52" i="1"/>
  <c r="I53" i="1"/>
  <c r="M53" i="1" s="1"/>
  <c r="I54" i="1"/>
  <c r="I55" i="1"/>
  <c r="M55" i="1" s="1"/>
  <c r="I56" i="1"/>
  <c r="I57" i="1"/>
  <c r="M57" i="1" s="1"/>
  <c r="I58" i="1"/>
  <c r="I59" i="1"/>
  <c r="I60" i="1"/>
  <c r="I61" i="1"/>
  <c r="M61" i="1" s="1"/>
  <c r="I62" i="1"/>
  <c r="I63" i="1"/>
  <c r="M63" i="1" s="1"/>
  <c r="I64" i="1"/>
  <c r="I65" i="1"/>
  <c r="M65" i="1" s="1"/>
  <c r="I66" i="1"/>
  <c r="I67" i="1"/>
  <c r="I68" i="1"/>
  <c r="I69" i="1"/>
  <c r="M69" i="1" s="1"/>
  <c r="I70" i="1"/>
  <c r="I71" i="1"/>
  <c r="I72" i="1"/>
  <c r="I73" i="1"/>
  <c r="M73" i="1" s="1"/>
  <c r="I74" i="1"/>
  <c r="I75" i="1"/>
  <c r="I76" i="1"/>
  <c r="I77" i="1"/>
  <c r="M77" i="1" s="1"/>
  <c r="I78" i="1"/>
  <c r="I79" i="1"/>
  <c r="I80" i="1"/>
  <c r="I81" i="1"/>
  <c r="M81" i="1" s="1"/>
  <c r="I82" i="1"/>
  <c r="I83" i="1"/>
  <c r="I84" i="1"/>
  <c r="I85" i="1"/>
  <c r="M85" i="1" s="1"/>
  <c r="I86" i="1"/>
  <c r="I87" i="1"/>
  <c r="I88" i="1"/>
  <c r="I89" i="1"/>
  <c r="M89" i="1" s="1"/>
  <c r="I90" i="1"/>
  <c r="I91" i="1"/>
  <c r="I92" i="1"/>
  <c r="I93" i="1"/>
  <c r="M93" i="1" s="1"/>
  <c r="I94" i="1"/>
  <c r="I95" i="1"/>
  <c r="I96" i="1"/>
  <c r="I97" i="1"/>
  <c r="M97" i="1" s="1"/>
  <c r="I98" i="1"/>
  <c r="I99" i="1"/>
  <c r="I100" i="1"/>
  <c r="I101" i="1"/>
  <c r="I102" i="1"/>
  <c r="I103" i="1"/>
  <c r="I104" i="1"/>
  <c r="I105" i="1"/>
  <c r="M105" i="1" s="1"/>
  <c r="I106" i="1"/>
  <c r="I107" i="1"/>
  <c r="I108" i="1"/>
  <c r="I109" i="1"/>
  <c r="I110" i="1"/>
  <c r="I111" i="1"/>
  <c r="I112" i="1"/>
  <c r="N22" i="1"/>
  <c r="L22" i="1"/>
  <c r="K22" i="1"/>
  <c r="J22" i="1"/>
  <c r="I22" i="1"/>
  <c r="K13" i="1"/>
  <c r="M52" i="1" l="1"/>
  <c r="M44" i="1"/>
  <c r="M36" i="1"/>
  <c r="M28" i="1"/>
  <c r="M106" i="1"/>
  <c r="M98" i="1"/>
  <c r="M90" i="1"/>
  <c r="M82" i="1"/>
  <c r="M74" i="1"/>
  <c r="M66" i="1"/>
  <c r="M58" i="1"/>
  <c r="M50" i="1"/>
  <c r="M42" i="1"/>
  <c r="M34" i="1"/>
  <c r="M26" i="1"/>
  <c r="M88" i="1"/>
  <c r="M80" i="1"/>
  <c r="M72" i="1"/>
  <c r="M64" i="1"/>
  <c r="M56" i="1"/>
  <c r="M48" i="1"/>
  <c r="M40" i="1"/>
  <c r="M32" i="1"/>
  <c r="M24" i="1"/>
  <c r="M104" i="1"/>
  <c r="M111" i="1"/>
  <c r="M95" i="1"/>
  <c r="M79" i="1"/>
  <c r="M110" i="1"/>
  <c r="M102" i="1"/>
  <c r="M94" i="1"/>
  <c r="M86" i="1"/>
  <c r="M78" i="1"/>
  <c r="M70" i="1"/>
  <c r="M62" i="1"/>
  <c r="M54" i="1"/>
  <c r="M96" i="1"/>
  <c r="M103" i="1"/>
  <c r="M87" i="1"/>
  <c r="M71" i="1"/>
  <c r="M109" i="1"/>
  <c r="M101" i="1"/>
  <c r="M112" i="1"/>
  <c r="M92" i="1"/>
  <c r="M108" i="1"/>
  <c r="M100" i="1"/>
  <c r="M84" i="1"/>
  <c r="M76" i="1"/>
  <c r="M68" i="1"/>
  <c r="M60" i="1"/>
  <c r="M107" i="1"/>
  <c r="M99" i="1"/>
  <c r="M91" i="1"/>
  <c r="M83" i="1"/>
  <c r="M75" i="1"/>
  <c r="M67" i="1"/>
  <c r="M59" i="1"/>
  <c r="M51" i="1"/>
  <c r="M43" i="1"/>
  <c r="M35" i="1"/>
  <c r="M22" i="1"/>
  <c r="K11" i="1"/>
  <c r="K12" i="1"/>
  <c r="R21" i="1" l="1"/>
  <c r="X21" i="1" s="1"/>
  <c r="Z21" i="1" s="1"/>
  <c r="H21" i="1" s="1"/>
  <c r="AC24" i="1" l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B24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21" i="1"/>
  <c r="Z34" i="1"/>
  <c r="H34" i="1" s="1"/>
  <c r="Z35" i="1"/>
  <c r="H35" i="1" s="1"/>
  <c r="Z36" i="1"/>
  <c r="H36" i="1" s="1"/>
  <c r="Z37" i="1"/>
  <c r="H37" i="1" s="1"/>
  <c r="Z38" i="1"/>
  <c r="H38" i="1" s="1"/>
  <c r="Z39" i="1"/>
  <c r="H39" i="1" s="1"/>
  <c r="Z40" i="1"/>
  <c r="H40" i="1" s="1"/>
  <c r="Z41" i="1"/>
  <c r="H41" i="1" s="1"/>
  <c r="Z42" i="1"/>
  <c r="H42" i="1" s="1"/>
  <c r="Z43" i="1"/>
  <c r="H43" i="1" s="1"/>
  <c r="Z44" i="1"/>
  <c r="H44" i="1" s="1"/>
  <c r="Z45" i="1"/>
  <c r="H45" i="1" s="1"/>
  <c r="Z46" i="1"/>
  <c r="H46" i="1" s="1"/>
  <c r="Z47" i="1"/>
  <c r="H47" i="1" s="1"/>
  <c r="Z48" i="1"/>
  <c r="H48" i="1" s="1"/>
  <c r="Z49" i="1"/>
  <c r="H49" i="1" s="1"/>
  <c r="Z50" i="1"/>
  <c r="H50" i="1" s="1"/>
  <c r="Z51" i="1"/>
  <c r="H51" i="1" s="1"/>
  <c r="Z52" i="1"/>
  <c r="H52" i="1" s="1"/>
  <c r="Z53" i="1"/>
  <c r="H53" i="1" s="1"/>
  <c r="Z54" i="1"/>
  <c r="H54" i="1" s="1"/>
  <c r="Z55" i="1"/>
  <c r="H55" i="1" s="1"/>
  <c r="Z56" i="1"/>
  <c r="H56" i="1" s="1"/>
  <c r="Z57" i="1"/>
  <c r="H57" i="1" s="1"/>
  <c r="Z58" i="1"/>
  <c r="H58" i="1" s="1"/>
  <c r="Z59" i="1"/>
  <c r="H59" i="1" s="1"/>
  <c r="Z60" i="1"/>
  <c r="H60" i="1" s="1"/>
  <c r="Z61" i="1"/>
  <c r="H61" i="1" s="1"/>
  <c r="Z62" i="1"/>
  <c r="H62" i="1" s="1"/>
  <c r="Z63" i="1"/>
  <c r="H63" i="1" s="1"/>
  <c r="Z64" i="1"/>
  <c r="H64" i="1" s="1"/>
  <c r="Z65" i="1"/>
  <c r="H65" i="1" s="1"/>
  <c r="Z66" i="1"/>
  <c r="H66" i="1" s="1"/>
  <c r="Z67" i="1"/>
  <c r="H67" i="1" s="1"/>
  <c r="Z68" i="1"/>
  <c r="H68" i="1" s="1"/>
  <c r="Z69" i="1"/>
  <c r="H69" i="1" s="1"/>
  <c r="Z70" i="1"/>
  <c r="H70" i="1" s="1"/>
  <c r="Z71" i="1"/>
  <c r="H71" i="1" s="1"/>
  <c r="Z72" i="1"/>
  <c r="H72" i="1" s="1"/>
  <c r="Z73" i="1"/>
  <c r="H73" i="1" s="1"/>
  <c r="Z74" i="1"/>
  <c r="H74" i="1" s="1"/>
  <c r="Z75" i="1"/>
  <c r="H75" i="1" s="1"/>
  <c r="Z76" i="1"/>
  <c r="H76" i="1" s="1"/>
  <c r="Z77" i="1"/>
  <c r="H77" i="1" s="1"/>
  <c r="Z78" i="1"/>
  <c r="H78" i="1" s="1"/>
  <c r="Z79" i="1"/>
  <c r="H79" i="1" s="1"/>
  <c r="Z80" i="1"/>
  <c r="H80" i="1" s="1"/>
  <c r="Z81" i="1"/>
  <c r="H81" i="1" s="1"/>
  <c r="Z82" i="1"/>
  <c r="H82" i="1" s="1"/>
  <c r="Z83" i="1"/>
  <c r="H83" i="1" s="1"/>
  <c r="Z84" i="1"/>
  <c r="H84" i="1" s="1"/>
  <c r="Z85" i="1"/>
  <c r="H85" i="1" s="1"/>
  <c r="Z86" i="1"/>
  <c r="H86" i="1" s="1"/>
  <c r="Z87" i="1"/>
  <c r="H87" i="1" s="1"/>
  <c r="Z88" i="1"/>
  <c r="H88" i="1" s="1"/>
  <c r="Z89" i="1"/>
  <c r="H89" i="1" s="1"/>
  <c r="Z90" i="1"/>
  <c r="H90" i="1" s="1"/>
  <c r="Z91" i="1"/>
  <c r="H91" i="1" s="1"/>
  <c r="Z92" i="1"/>
  <c r="H92" i="1" s="1"/>
  <c r="Z93" i="1"/>
  <c r="H93" i="1" s="1"/>
  <c r="Z94" i="1"/>
  <c r="H94" i="1" s="1"/>
  <c r="Z95" i="1"/>
  <c r="H95" i="1" s="1"/>
  <c r="Z96" i="1"/>
  <c r="H96" i="1" s="1"/>
  <c r="Z97" i="1"/>
  <c r="H97" i="1" s="1"/>
  <c r="Z98" i="1"/>
  <c r="H98" i="1" s="1"/>
  <c r="Z99" i="1"/>
  <c r="H99" i="1" s="1"/>
  <c r="Z100" i="1"/>
  <c r="H100" i="1" s="1"/>
  <c r="Z101" i="1"/>
  <c r="H101" i="1" s="1"/>
  <c r="Z102" i="1"/>
  <c r="H102" i="1" s="1"/>
  <c r="Z103" i="1"/>
  <c r="H103" i="1" s="1"/>
  <c r="Z104" i="1"/>
  <c r="H104" i="1" s="1"/>
  <c r="Z105" i="1"/>
  <c r="H105" i="1" s="1"/>
  <c r="Z106" i="1"/>
  <c r="H106" i="1" s="1"/>
  <c r="Z107" i="1"/>
  <c r="H107" i="1" s="1"/>
  <c r="Z108" i="1"/>
  <c r="H108" i="1" s="1"/>
  <c r="Z109" i="1"/>
  <c r="H109" i="1" s="1"/>
  <c r="Z110" i="1"/>
  <c r="H110" i="1" s="1"/>
  <c r="Z111" i="1"/>
  <c r="H111" i="1" s="1"/>
  <c r="Z112" i="1"/>
  <c r="H112" i="1" s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V22" i="1"/>
  <c r="AC22" i="1" s="1"/>
  <c r="V23" i="1"/>
  <c r="AC23" i="1" s="1"/>
  <c r="V24" i="1"/>
  <c r="V25" i="1"/>
  <c r="AC25" i="1" s="1"/>
  <c r="V26" i="1"/>
  <c r="AC26" i="1" s="1"/>
  <c r="V27" i="1"/>
  <c r="AC27" i="1" s="1"/>
  <c r="V28" i="1"/>
  <c r="AC28" i="1" s="1"/>
  <c r="V29" i="1"/>
  <c r="AC29" i="1" s="1"/>
  <c r="V30" i="1"/>
  <c r="AC30" i="1" s="1"/>
  <c r="V31" i="1"/>
  <c r="AC31" i="1" s="1"/>
  <c r="V32" i="1"/>
  <c r="AC32" i="1" s="1"/>
  <c r="V33" i="1"/>
  <c r="AC33" i="1" s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U21" i="1"/>
  <c r="AB21" i="1" s="1"/>
  <c r="V21" i="1"/>
  <c r="AC21" i="1" s="1"/>
  <c r="T21" i="1"/>
  <c r="U22" i="1"/>
  <c r="AB22" i="1" s="1"/>
  <c r="U23" i="1"/>
  <c r="AB23" i="1" s="1"/>
  <c r="U24" i="1"/>
  <c r="U25" i="1"/>
  <c r="AB25" i="1" s="1"/>
  <c r="U26" i="1"/>
  <c r="AB26" i="1" s="1"/>
  <c r="U27" i="1"/>
  <c r="AB27" i="1" s="1"/>
  <c r="U28" i="1"/>
  <c r="AB28" i="1" s="1"/>
  <c r="U29" i="1"/>
  <c r="AB29" i="1" s="1"/>
  <c r="U30" i="1"/>
  <c r="AB30" i="1" s="1"/>
  <c r="U31" i="1"/>
  <c r="AB31" i="1" s="1"/>
  <c r="U32" i="1"/>
  <c r="AB32" i="1" s="1"/>
  <c r="U33" i="1"/>
  <c r="AB33" i="1" s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T22" i="1"/>
  <c r="AA22" i="1" s="1"/>
  <c r="T23" i="1"/>
  <c r="AA23" i="1" s="1"/>
  <c r="T24" i="1"/>
  <c r="AA24" i="1" s="1"/>
  <c r="T25" i="1"/>
  <c r="AA25" i="1" s="1"/>
  <c r="T26" i="1"/>
  <c r="AA26" i="1" s="1"/>
  <c r="T27" i="1"/>
  <c r="AA27" i="1" s="1"/>
  <c r="T28" i="1"/>
  <c r="AA28" i="1" s="1"/>
  <c r="T29" i="1"/>
  <c r="AA29" i="1" s="1"/>
  <c r="T30" i="1"/>
  <c r="AA30" i="1" s="1"/>
  <c r="T31" i="1"/>
  <c r="AA31" i="1" s="1"/>
  <c r="T32" i="1"/>
  <c r="AA32" i="1" s="1"/>
  <c r="T33" i="1"/>
  <c r="AA33" i="1" s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S22" i="1"/>
  <c r="Y22" i="1" s="1"/>
  <c r="S23" i="1"/>
  <c r="Y23" i="1" s="1"/>
  <c r="S24" i="1"/>
  <c r="Y24" i="1" s="1"/>
  <c r="S25" i="1"/>
  <c r="Y25" i="1" s="1"/>
  <c r="S26" i="1"/>
  <c r="Y26" i="1" s="1"/>
  <c r="S27" i="1"/>
  <c r="Y27" i="1" s="1"/>
  <c r="S28" i="1"/>
  <c r="Y28" i="1" s="1"/>
  <c r="S29" i="1"/>
  <c r="Y29" i="1" s="1"/>
  <c r="S30" i="1"/>
  <c r="Y30" i="1" s="1"/>
  <c r="S31" i="1"/>
  <c r="Y31" i="1" s="1"/>
  <c r="S32" i="1"/>
  <c r="Y32" i="1" s="1"/>
  <c r="S33" i="1"/>
  <c r="Y33" i="1" s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21" i="1"/>
  <c r="Y21" i="1" s="1"/>
  <c r="R22" i="1"/>
  <c r="X22" i="1" s="1"/>
  <c r="Z22" i="1" s="1"/>
  <c r="H22" i="1" s="1"/>
  <c r="R23" i="1"/>
  <c r="X23" i="1" s="1"/>
  <c r="Z23" i="1" s="1"/>
  <c r="H23" i="1" s="1"/>
  <c r="R24" i="1"/>
  <c r="X24" i="1" s="1"/>
  <c r="Z24" i="1" s="1"/>
  <c r="H24" i="1" s="1"/>
  <c r="R25" i="1"/>
  <c r="X25" i="1" s="1"/>
  <c r="Z25" i="1" s="1"/>
  <c r="H25" i="1" s="1"/>
  <c r="R26" i="1"/>
  <c r="X26" i="1" s="1"/>
  <c r="Z26" i="1" s="1"/>
  <c r="H26" i="1" s="1"/>
  <c r="R27" i="1"/>
  <c r="X27" i="1" s="1"/>
  <c r="Z27" i="1" s="1"/>
  <c r="H27" i="1" s="1"/>
  <c r="R28" i="1"/>
  <c r="X28" i="1" s="1"/>
  <c r="Z28" i="1" s="1"/>
  <c r="H28" i="1" s="1"/>
  <c r="R29" i="1"/>
  <c r="X29" i="1" s="1"/>
  <c r="Z29" i="1" s="1"/>
  <c r="H29" i="1" s="1"/>
  <c r="R30" i="1"/>
  <c r="X30" i="1" s="1"/>
  <c r="Z30" i="1" s="1"/>
  <c r="H30" i="1" s="1"/>
  <c r="R31" i="1"/>
  <c r="X31" i="1" s="1"/>
  <c r="Z31" i="1" s="1"/>
  <c r="H31" i="1" s="1"/>
  <c r="R32" i="1"/>
  <c r="X32" i="1" s="1"/>
  <c r="Z32" i="1" s="1"/>
  <c r="H32" i="1" s="1"/>
  <c r="R33" i="1"/>
  <c r="X33" i="1" s="1"/>
  <c r="Z33" i="1" s="1"/>
  <c r="H33" i="1" s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AF107" i="1" l="1"/>
  <c r="AF95" i="1"/>
  <c r="AN95" i="1" s="1"/>
  <c r="AF83" i="1"/>
  <c r="AN83" i="1" s="1"/>
  <c r="AF71" i="1"/>
  <c r="AN71" i="1" s="1"/>
  <c r="AF59" i="1"/>
  <c r="AF47" i="1"/>
  <c r="AN47" i="1" s="1"/>
  <c r="AF35" i="1"/>
  <c r="AN35" i="1" s="1"/>
  <c r="AF102" i="1"/>
  <c r="AN102" i="1" s="1"/>
  <c r="AF90" i="1"/>
  <c r="AF78" i="1"/>
  <c r="AN78" i="1" s="1"/>
  <c r="AF66" i="1"/>
  <c r="AN66" i="1" s="1"/>
  <c r="AF54" i="1"/>
  <c r="AN54" i="1" s="1"/>
  <c r="AF21" i="1"/>
  <c r="I21" i="1" s="1"/>
  <c r="AH21" i="1"/>
  <c r="AI21" i="1"/>
  <c r="AF23" i="1"/>
  <c r="AG21" i="1"/>
  <c r="AF108" i="1"/>
  <c r="AF96" i="1"/>
  <c r="AN96" i="1" s="1"/>
  <c r="AF84" i="1"/>
  <c r="AF72" i="1"/>
  <c r="AF60" i="1"/>
  <c r="AN60" i="1" s="1"/>
  <c r="AF48" i="1"/>
  <c r="AN48" i="1" s="1"/>
  <c r="AF26" i="1"/>
  <c r="AI26" i="1"/>
  <c r="AP26" i="1" s="1"/>
  <c r="AH26" i="1"/>
  <c r="AQ26" i="1" s="1"/>
  <c r="AG26" i="1"/>
  <c r="AF36" i="1"/>
  <c r="AN36" i="1" s="1"/>
  <c r="AF42" i="1"/>
  <c r="AH22" i="1"/>
  <c r="AF109" i="1"/>
  <c r="AN109" i="1" s="1"/>
  <c r="AF97" i="1"/>
  <c r="AN97" i="1" s="1"/>
  <c r="AF85" i="1"/>
  <c r="AF73" i="1"/>
  <c r="AN73" i="1" s="1"/>
  <c r="AF61" i="1"/>
  <c r="AN61" i="1" s="1"/>
  <c r="AF49" i="1"/>
  <c r="AN49" i="1" s="1"/>
  <c r="AF37" i="1"/>
  <c r="AF33" i="1"/>
  <c r="AN33" i="1" s="1"/>
  <c r="AG28" i="1"/>
  <c r="AH23" i="1"/>
  <c r="AI33" i="1"/>
  <c r="AP33" i="1" s="1"/>
  <c r="AG104" i="1"/>
  <c r="AG92" i="1"/>
  <c r="AG80" i="1"/>
  <c r="AG68" i="1"/>
  <c r="AG56" i="1"/>
  <c r="AG44" i="1"/>
  <c r="AG25" i="1"/>
  <c r="AH103" i="1"/>
  <c r="AQ103" i="1" s="1"/>
  <c r="AH91" i="1"/>
  <c r="AQ91" i="1" s="1"/>
  <c r="AH79" i="1"/>
  <c r="AQ79" i="1" s="1"/>
  <c r="AH67" i="1"/>
  <c r="AQ67" i="1" s="1"/>
  <c r="AH55" i="1"/>
  <c r="AQ55" i="1" s="1"/>
  <c r="AH43" i="1"/>
  <c r="AQ43" i="1" s="1"/>
  <c r="AH24" i="1"/>
  <c r="AQ24" i="1" s="1"/>
  <c r="AI102" i="1"/>
  <c r="AP102" i="1" s="1"/>
  <c r="AI90" i="1"/>
  <c r="AP90" i="1" s="1"/>
  <c r="AI78" i="1"/>
  <c r="AP78" i="1" s="1"/>
  <c r="AI66" i="1"/>
  <c r="AP66" i="1" s="1"/>
  <c r="AI54" i="1"/>
  <c r="AP54" i="1" s="1"/>
  <c r="AI42" i="1"/>
  <c r="AP42" i="1" s="1"/>
  <c r="AF32" i="1"/>
  <c r="AN32" i="1" s="1"/>
  <c r="AI32" i="1"/>
  <c r="AP32" i="1" s="1"/>
  <c r="AG103" i="1"/>
  <c r="AG91" i="1"/>
  <c r="AG79" i="1"/>
  <c r="AG67" i="1"/>
  <c r="AG55" i="1"/>
  <c r="AG43" i="1"/>
  <c r="AG24" i="1"/>
  <c r="AH102" i="1"/>
  <c r="AQ102" i="1" s="1"/>
  <c r="AH90" i="1"/>
  <c r="AQ90" i="1" s="1"/>
  <c r="AH78" i="1"/>
  <c r="AQ78" i="1" s="1"/>
  <c r="AH66" i="1"/>
  <c r="AQ66" i="1" s="1"/>
  <c r="AH54" i="1"/>
  <c r="AQ54" i="1" s="1"/>
  <c r="AH42" i="1"/>
  <c r="AQ42" i="1" s="1"/>
  <c r="AI101" i="1"/>
  <c r="AP101" i="1" s="1"/>
  <c r="AI89" i="1"/>
  <c r="AP89" i="1" s="1"/>
  <c r="AI77" i="1"/>
  <c r="AP77" i="1" s="1"/>
  <c r="AI65" i="1"/>
  <c r="AP65" i="1" s="1"/>
  <c r="AI53" i="1"/>
  <c r="AP53" i="1" s="1"/>
  <c r="AI41" i="1"/>
  <c r="AP41" i="1" s="1"/>
  <c r="AF31" i="1"/>
  <c r="AH33" i="1"/>
  <c r="AQ33" i="1" s="1"/>
  <c r="AI31" i="1"/>
  <c r="AP31" i="1" s="1"/>
  <c r="AG102" i="1"/>
  <c r="AG90" i="1"/>
  <c r="AG78" i="1"/>
  <c r="AG66" i="1"/>
  <c r="AG54" i="1"/>
  <c r="AG42" i="1"/>
  <c r="AH101" i="1"/>
  <c r="AQ101" i="1" s="1"/>
  <c r="AH89" i="1"/>
  <c r="AQ89" i="1" s="1"/>
  <c r="AH77" i="1"/>
  <c r="AQ77" i="1" s="1"/>
  <c r="AH65" i="1"/>
  <c r="AQ65" i="1" s="1"/>
  <c r="AH53" i="1"/>
  <c r="AQ53" i="1" s="1"/>
  <c r="AH41" i="1"/>
  <c r="AQ41" i="1" s="1"/>
  <c r="AI112" i="1"/>
  <c r="AP112" i="1" s="1"/>
  <c r="AI100" i="1"/>
  <c r="AP100" i="1" s="1"/>
  <c r="AI88" i="1"/>
  <c r="AP88" i="1" s="1"/>
  <c r="AI76" i="1"/>
  <c r="AP76" i="1" s="1"/>
  <c r="AI64" i="1"/>
  <c r="AP64" i="1" s="1"/>
  <c r="AI52" i="1"/>
  <c r="AP52" i="1" s="1"/>
  <c r="AI40" i="1"/>
  <c r="AP40" i="1" s="1"/>
  <c r="AF30" i="1"/>
  <c r="AH32" i="1"/>
  <c r="AQ32" i="1" s="1"/>
  <c r="AI30" i="1"/>
  <c r="AP30" i="1" s="1"/>
  <c r="AF106" i="1"/>
  <c r="AN106" i="1" s="1"/>
  <c r="AF94" i="1"/>
  <c r="AN94" i="1" s="1"/>
  <c r="AF82" i="1"/>
  <c r="AN82" i="1" s="1"/>
  <c r="AF70" i="1"/>
  <c r="AN70" i="1" s="1"/>
  <c r="AF58" i="1"/>
  <c r="AN58" i="1" s="1"/>
  <c r="AF46" i="1"/>
  <c r="AN46" i="1" s="1"/>
  <c r="AF34" i="1"/>
  <c r="AN34" i="1" s="1"/>
  <c r="AG101" i="1"/>
  <c r="AG89" i="1"/>
  <c r="AG77" i="1"/>
  <c r="AG65" i="1"/>
  <c r="AG53" i="1"/>
  <c r="AG41" i="1"/>
  <c r="AH112" i="1"/>
  <c r="AQ112" i="1" s="1"/>
  <c r="AH100" i="1"/>
  <c r="AQ100" i="1" s="1"/>
  <c r="AH88" i="1"/>
  <c r="AQ88" i="1" s="1"/>
  <c r="AH76" i="1"/>
  <c r="AQ76" i="1" s="1"/>
  <c r="AH64" i="1"/>
  <c r="AQ64" i="1" s="1"/>
  <c r="AH52" i="1"/>
  <c r="AQ52" i="1" s="1"/>
  <c r="AH40" i="1"/>
  <c r="AQ40" i="1" s="1"/>
  <c r="AI111" i="1"/>
  <c r="AP111" i="1" s="1"/>
  <c r="AI99" i="1"/>
  <c r="AP99" i="1" s="1"/>
  <c r="AI87" i="1"/>
  <c r="AP87" i="1" s="1"/>
  <c r="AI75" i="1"/>
  <c r="AP75" i="1" s="1"/>
  <c r="AI63" i="1"/>
  <c r="AP63" i="1" s="1"/>
  <c r="AI51" i="1"/>
  <c r="AP51" i="1" s="1"/>
  <c r="AI39" i="1"/>
  <c r="AP39" i="1" s="1"/>
  <c r="AF29" i="1"/>
  <c r="AH31" i="1"/>
  <c r="AQ31" i="1" s="1"/>
  <c r="AI29" i="1"/>
  <c r="AP29" i="1" s="1"/>
  <c r="AF105" i="1"/>
  <c r="AN105" i="1" s="1"/>
  <c r="AF93" i="1"/>
  <c r="AN93" i="1" s="1"/>
  <c r="AF81" i="1"/>
  <c r="AN81" i="1" s="1"/>
  <c r="AF69" i="1"/>
  <c r="AN69" i="1" s="1"/>
  <c r="AF57" i="1"/>
  <c r="AN57" i="1" s="1"/>
  <c r="AF45" i="1"/>
  <c r="AN45" i="1" s="1"/>
  <c r="AF27" i="1"/>
  <c r="AN27" i="1" s="1"/>
  <c r="AG112" i="1"/>
  <c r="AG100" i="1"/>
  <c r="AG88" i="1"/>
  <c r="AG76" i="1"/>
  <c r="AG64" i="1"/>
  <c r="AG52" i="1"/>
  <c r="AG40" i="1"/>
  <c r="AH111" i="1"/>
  <c r="AQ111" i="1" s="1"/>
  <c r="AH99" i="1"/>
  <c r="AQ99" i="1" s="1"/>
  <c r="AH87" i="1"/>
  <c r="AQ87" i="1" s="1"/>
  <c r="AH75" i="1"/>
  <c r="AQ75" i="1" s="1"/>
  <c r="AH63" i="1"/>
  <c r="AQ63" i="1" s="1"/>
  <c r="AH51" i="1"/>
  <c r="AQ51" i="1" s="1"/>
  <c r="AH39" i="1"/>
  <c r="AQ39" i="1" s="1"/>
  <c r="AI110" i="1"/>
  <c r="AP110" i="1" s="1"/>
  <c r="AI98" i="1"/>
  <c r="AP98" i="1" s="1"/>
  <c r="AI86" i="1"/>
  <c r="AP86" i="1" s="1"/>
  <c r="AI74" i="1"/>
  <c r="AP74" i="1" s="1"/>
  <c r="AI62" i="1"/>
  <c r="AP62" i="1" s="1"/>
  <c r="AI50" i="1"/>
  <c r="AP50" i="1" s="1"/>
  <c r="AI38" i="1"/>
  <c r="AP38" i="1" s="1"/>
  <c r="AF28" i="1"/>
  <c r="AN28" i="1" s="1"/>
  <c r="AG23" i="1"/>
  <c r="AH30" i="1"/>
  <c r="AI28" i="1"/>
  <c r="AP28" i="1" s="1"/>
  <c r="AF104" i="1"/>
  <c r="AF92" i="1"/>
  <c r="AF80" i="1"/>
  <c r="AF68" i="1"/>
  <c r="AN68" i="1" s="1"/>
  <c r="AF56" i="1"/>
  <c r="AN56" i="1" s="1"/>
  <c r="AF44" i="1"/>
  <c r="AN44" i="1" s="1"/>
  <c r="AF25" i="1"/>
  <c r="AG111" i="1"/>
  <c r="AG99" i="1"/>
  <c r="AG87" i="1"/>
  <c r="AG75" i="1"/>
  <c r="AG63" i="1"/>
  <c r="AG51" i="1"/>
  <c r="AG39" i="1"/>
  <c r="AH110" i="1"/>
  <c r="AQ110" i="1" s="1"/>
  <c r="AH98" i="1"/>
  <c r="AQ98" i="1" s="1"/>
  <c r="AH86" i="1"/>
  <c r="AQ86" i="1" s="1"/>
  <c r="AH74" i="1"/>
  <c r="AQ74" i="1" s="1"/>
  <c r="AH62" i="1"/>
  <c r="AQ62" i="1" s="1"/>
  <c r="AH50" i="1"/>
  <c r="AQ50" i="1" s="1"/>
  <c r="AH38" i="1"/>
  <c r="AQ38" i="1" s="1"/>
  <c r="AI109" i="1"/>
  <c r="AP109" i="1" s="1"/>
  <c r="AI97" i="1"/>
  <c r="AP97" i="1" s="1"/>
  <c r="AI85" i="1"/>
  <c r="AP85" i="1" s="1"/>
  <c r="AI73" i="1"/>
  <c r="AP73" i="1" s="1"/>
  <c r="AI61" i="1"/>
  <c r="AP61" i="1" s="1"/>
  <c r="AI49" i="1"/>
  <c r="AP49" i="1" s="1"/>
  <c r="AI37" i="1"/>
  <c r="AP37" i="1" s="1"/>
  <c r="AG22" i="1"/>
  <c r="AH29" i="1"/>
  <c r="AQ29" i="1" s="1"/>
  <c r="AF103" i="1"/>
  <c r="AN103" i="1" s="1"/>
  <c r="AF91" i="1"/>
  <c r="AN91" i="1" s="1"/>
  <c r="AF79" i="1"/>
  <c r="AN79" i="1" s="1"/>
  <c r="AF67" i="1"/>
  <c r="AN67" i="1" s="1"/>
  <c r="AF55" i="1"/>
  <c r="AN55" i="1" s="1"/>
  <c r="AF43" i="1"/>
  <c r="AN43" i="1" s="1"/>
  <c r="AF24" i="1"/>
  <c r="C25" i="2" s="1"/>
  <c r="AG110" i="1"/>
  <c r="AG98" i="1"/>
  <c r="AG86" i="1"/>
  <c r="AG74" i="1"/>
  <c r="AG62" i="1"/>
  <c r="AG50" i="1"/>
  <c r="AG38" i="1"/>
  <c r="AH109" i="1"/>
  <c r="AQ109" i="1" s="1"/>
  <c r="AH97" i="1"/>
  <c r="AQ97" i="1" s="1"/>
  <c r="AH85" i="1"/>
  <c r="AQ85" i="1" s="1"/>
  <c r="AH73" i="1"/>
  <c r="AQ73" i="1" s="1"/>
  <c r="AH61" i="1"/>
  <c r="AQ61" i="1" s="1"/>
  <c r="AH49" i="1"/>
  <c r="AQ49" i="1" s="1"/>
  <c r="AH37" i="1"/>
  <c r="AQ37" i="1" s="1"/>
  <c r="AI108" i="1"/>
  <c r="AP108" i="1" s="1"/>
  <c r="AI96" i="1"/>
  <c r="AP96" i="1" s="1"/>
  <c r="AI84" i="1"/>
  <c r="AP84" i="1" s="1"/>
  <c r="AI72" i="1"/>
  <c r="AP72" i="1" s="1"/>
  <c r="AI60" i="1"/>
  <c r="AP60" i="1" s="1"/>
  <c r="AI48" i="1"/>
  <c r="AP48" i="1" s="1"/>
  <c r="AI36" i="1"/>
  <c r="AP36" i="1" s="1"/>
  <c r="AG33" i="1"/>
  <c r="AO33" i="1" s="1"/>
  <c r="AH28" i="1"/>
  <c r="AQ28" i="1" s="1"/>
  <c r="AG109" i="1"/>
  <c r="AG97" i="1"/>
  <c r="AG85" i="1"/>
  <c r="AG73" i="1"/>
  <c r="AG61" i="1"/>
  <c r="AG49" i="1"/>
  <c r="AG37" i="1"/>
  <c r="AH108" i="1"/>
  <c r="AQ108" i="1" s="1"/>
  <c r="AH96" i="1"/>
  <c r="AQ96" i="1" s="1"/>
  <c r="AH84" i="1"/>
  <c r="AQ84" i="1" s="1"/>
  <c r="AH72" i="1"/>
  <c r="AQ72" i="1" s="1"/>
  <c r="AH60" i="1"/>
  <c r="AQ60" i="1" s="1"/>
  <c r="AH48" i="1"/>
  <c r="AQ48" i="1" s="1"/>
  <c r="AH36" i="1"/>
  <c r="AQ36" i="1" s="1"/>
  <c r="AI107" i="1"/>
  <c r="AP107" i="1" s="1"/>
  <c r="AI95" i="1"/>
  <c r="AP95" i="1" s="1"/>
  <c r="AI83" i="1"/>
  <c r="AP83" i="1" s="1"/>
  <c r="AI71" i="1"/>
  <c r="AP71" i="1" s="1"/>
  <c r="AI59" i="1"/>
  <c r="AP59" i="1" s="1"/>
  <c r="AI47" i="1"/>
  <c r="AP47" i="1" s="1"/>
  <c r="AI35" i="1"/>
  <c r="AP35" i="1" s="1"/>
  <c r="AG32" i="1"/>
  <c r="AF101" i="1"/>
  <c r="AF89" i="1"/>
  <c r="AN89" i="1" s="1"/>
  <c r="AF77" i="1"/>
  <c r="AN77" i="1" s="1"/>
  <c r="AF65" i="1"/>
  <c r="AN65" i="1" s="1"/>
  <c r="AF53" i="1"/>
  <c r="AN53" i="1" s="1"/>
  <c r="AF41" i="1"/>
  <c r="AN41" i="1" s="1"/>
  <c r="AG108" i="1"/>
  <c r="AG96" i="1"/>
  <c r="AG84" i="1"/>
  <c r="AG72" i="1"/>
  <c r="AG60" i="1"/>
  <c r="AG48" i="1"/>
  <c r="AG36" i="1"/>
  <c r="AH107" i="1"/>
  <c r="AQ107" i="1" s="1"/>
  <c r="AH95" i="1"/>
  <c r="AQ95" i="1" s="1"/>
  <c r="AH83" i="1"/>
  <c r="AQ83" i="1" s="1"/>
  <c r="AH71" i="1"/>
  <c r="AQ71" i="1" s="1"/>
  <c r="AH59" i="1"/>
  <c r="AQ59" i="1" s="1"/>
  <c r="AH47" i="1"/>
  <c r="AQ47" i="1" s="1"/>
  <c r="AH35" i="1"/>
  <c r="AQ35" i="1" s="1"/>
  <c r="AI106" i="1"/>
  <c r="AP106" i="1" s="1"/>
  <c r="AI94" i="1"/>
  <c r="AP94" i="1" s="1"/>
  <c r="AI82" i="1"/>
  <c r="AP82" i="1" s="1"/>
  <c r="AI70" i="1"/>
  <c r="AP70" i="1" s="1"/>
  <c r="AI58" i="1"/>
  <c r="AP58" i="1" s="1"/>
  <c r="AI46" i="1"/>
  <c r="AP46" i="1" s="1"/>
  <c r="AI34" i="1"/>
  <c r="AP34" i="1" s="1"/>
  <c r="AG31" i="1"/>
  <c r="AF112" i="1"/>
  <c r="AN112" i="1" s="1"/>
  <c r="AF100" i="1"/>
  <c r="AN100" i="1" s="1"/>
  <c r="AF88" i="1"/>
  <c r="AN88" i="1" s="1"/>
  <c r="AF76" i="1"/>
  <c r="AN76" i="1" s="1"/>
  <c r="AF64" i="1"/>
  <c r="AN64" i="1" s="1"/>
  <c r="AF52" i="1"/>
  <c r="AN52" i="1" s="1"/>
  <c r="AF40" i="1"/>
  <c r="AN40" i="1" s="1"/>
  <c r="AG107" i="1"/>
  <c r="AG95" i="1"/>
  <c r="AG83" i="1"/>
  <c r="AG71" i="1"/>
  <c r="AG59" i="1"/>
  <c r="AG47" i="1"/>
  <c r="AG35" i="1"/>
  <c r="AH106" i="1"/>
  <c r="AQ106" i="1" s="1"/>
  <c r="AH94" i="1"/>
  <c r="AQ94" i="1" s="1"/>
  <c r="AH82" i="1"/>
  <c r="AQ82" i="1" s="1"/>
  <c r="AH70" i="1"/>
  <c r="AQ70" i="1" s="1"/>
  <c r="AH58" i="1"/>
  <c r="AQ58" i="1" s="1"/>
  <c r="AH46" i="1"/>
  <c r="AQ46" i="1" s="1"/>
  <c r="AH34" i="1"/>
  <c r="AQ34" i="1" s="1"/>
  <c r="AI105" i="1"/>
  <c r="AP105" i="1" s="1"/>
  <c r="AI93" i="1"/>
  <c r="AP93" i="1" s="1"/>
  <c r="AI81" i="1"/>
  <c r="AP81" i="1" s="1"/>
  <c r="AI69" i="1"/>
  <c r="AP69" i="1" s="1"/>
  <c r="AI57" i="1"/>
  <c r="AP57" i="1" s="1"/>
  <c r="AI45" i="1"/>
  <c r="AP45" i="1" s="1"/>
  <c r="AI27" i="1"/>
  <c r="AP27" i="1" s="1"/>
  <c r="AG30" i="1"/>
  <c r="AI23" i="1"/>
  <c r="AP23" i="1" s="1"/>
  <c r="AF111" i="1"/>
  <c r="AF99" i="1"/>
  <c r="AF87" i="1"/>
  <c r="AN87" i="1" s="1"/>
  <c r="AF75" i="1"/>
  <c r="AN75" i="1" s="1"/>
  <c r="AF63" i="1"/>
  <c r="AN63" i="1" s="1"/>
  <c r="AF51" i="1"/>
  <c r="AN51" i="1" s="1"/>
  <c r="AF39" i="1"/>
  <c r="AN39" i="1" s="1"/>
  <c r="AG106" i="1"/>
  <c r="AG94" i="1"/>
  <c r="AG82" i="1"/>
  <c r="AG70" i="1"/>
  <c r="AG58" i="1"/>
  <c r="AG46" i="1"/>
  <c r="AG34" i="1"/>
  <c r="AH105" i="1"/>
  <c r="AQ105" i="1" s="1"/>
  <c r="AH93" i="1"/>
  <c r="AQ93" i="1" s="1"/>
  <c r="AH81" i="1"/>
  <c r="AQ81" i="1" s="1"/>
  <c r="AH69" i="1"/>
  <c r="AQ69" i="1" s="1"/>
  <c r="AH57" i="1"/>
  <c r="AQ57" i="1" s="1"/>
  <c r="AH45" i="1"/>
  <c r="AQ45" i="1" s="1"/>
  <c r="AH27" i="1"/>
  <c r="AQ27" i="1" s="1"/>
  <c r="AI104" i="1"/>
  <c r="AP104" i="1" s="1"/>
  <c r="AI92" i="1"/>
  <c r="AP92" i="1" s="1"/>
  <c r="AI80" i="1"/>
  <c r="AP80" i="1" s="1"/>
  <c r="AI68" i="1"/>
  <c r="AP68" i="1" s="1"/>
  <c r="AI56" i="1"/>
  <c r="AP56" i="1" s="1"/>
  <c r="AI44" i="1"/>
  <c r="AP44" i="1" s="1"/>
  <c r="AI25" i="1"/>
  <c r="AP25" i="1" s="1"/>
  <c r="AF22" i="1"/>
  <c r="AG29" i="1"/>
  <c r="AI22" i="1"/>
  <c r="AP22" i="1" s="1"/>
  <c r="AF110" i="1"/>
  <c r="AN110" i="1" s="1"/>
  <c r="AF98" i="1"/>
  <c r="AN98" i="1" s="1"/>
  <c r="AF86" i="1"/>
  <c r="AN86" i="1" s="1"/>
  <c r="AF74" i="1"/>
  <c r="AN74" i="1" s="1"/>
  <c r="AF62" i="1"/>
  <c r="AN62" i="1" s="1"/>
  <c r="AF50" i="1"/>
  <c r="AF38" i="1"/>
  <c r="AG105" i="1"/>
  <c r="AG93" i="1"/>
  <c r="AG81" i="1"/>
  <c r="AG69" i="1"/>
  <c r="AG57" i="1"/>
  <c r="AG45" i="1"/>
  <c r="AG27" i="1"/>
  <c r="AH104" i="1"/>
  <c r="AQ104" i="1" s="1"/>
  <c r="AH92" i="1"/>
  <c r="AQ92" i="1" s="1"/>
  <c r="AH80" i="1"/>
  <c r="AQ80" i="1" s="1"/>
  <c r="AH68" i="1"/>
  <c r="AQ68" i="1" s="1"/>
  <c r="AH56" i="1"/>
  <c r="AQ56" i="1" s="1"/>
  <c r="AH44" i="1"/>
  <c r="AQ44" i="1" s="1"/>
  <c r="AH25" i="1"/>
  <c r="AI103" i="1"/>
  <c r="AP103" i="1" s="1"/>
  <c r="AI91" i="1"/>
  <c r="AP91" i="1" s="1"/>
  <c r="AI79" i="1"/>
  <c r="AP79" i="1" s="1"/>
  <c r="AI67" i="1"/>
  <c r="AP67" i="1" s="1"/>
  <c r="AI55" i="1"/>
  <c r="AP55" i="1" s="1"/>
  <c r="AI43" i="1"/>
  <c r="AP43" i="1" s="1"/>
  <c r="AI24" i="1"/>
  <c r="AP24" i="1" s="1"/>
  <c r="AN104" i="1"/>
  <c r="AN92" i="1"/>
  <c r="AN80" i="1"/>
  <c r="AN90" i="1"/>
  <c r="AN42" i="1"/>
  <c r="AN23" i="1"/>
  <c r="AN85" i="1"/>
  <c r="AN37" i="1"/>
  <c r="AN108" i="1"/>
  <c r="AN84" i="1"/>
  <c r="AN72" i="1"/>
  <c r="AN107" i="1"/>
  <c r="AN59" i="1"/>
  <c r="AP21" i="1" l="1"/>
  <c r="L21" i="1"/>
  <c r="AQ21" i="1"/>
  <c r="K21" i="1"/>
  <c r="AO21" i="1"/>
  <c r="J21" i="1"/>
  <c r="AQ23" i="1"/>
  <c r="AQ22" i="1"/>
  <c r="AQ30" i="1"/>
  <c r="AQ25" i="1"/>
  <c r="AN31" i="1"/>
  <c r="AN26" i="1"/>
  <c r="AN24" i="1"/>
  <c r="AN30" i="1"/>
  <c r="AK21" i="1"/>
  <c r="AN25" i="1"/>
  <c r="AO43" i="1"/>
  <c r="AS43" i="1" s="1"/>
  <c r="AK43" i="1"/>
  <c r="AL43" i="1" s="1"/>
  <c r="AO68" i="1"/>
  <c r="AS68" i="1" s="1"/>
  <c r="AK68" i="1"/>
  <c r="AL68" i="1" s="1"/>
  <c r="AO108" i="1"/>
  <c r="AS108" i="1" s="1"/>
  <c r="AK108" i="1"/>
  <c r="AL108" i="1" s="1"/>
  <c r="AO106" i="1"/>
  <c r="AS106" i="1" s="1"/>
  <c r="AK106" i="1"/>
  <c r="AL106" i="1" s="1"/>
  <c r="AO35" i="1"/>
  <c r="AS35" i="1" s="1"/>
  <c r="AK35" i="1"/>
  <c r="AO73" i="1"/>
  <c r="AS73" i="1" s="1"/>
  <c r="AK73" i="1"/>
  <c r="AL73" i="1" s="1"/>
  <c r="AO86" i="1"/>
  <c r="AS86" i="1" s="1"/>
  <c r="AK86" i="1"/>
  <c r="AL86" i="1" s="1"/>
  <c r="AO64" i="1"/>
  <c r="AS64" i="1" s="1"/>
  <c r="AK64" i="1"/>
  <c r="AL64" i="1" s="1"/>
  <c r="AO42" i="1"/>
  <c r="AS42" i="1" s="1"/>
  <c r="AK42" i="1"/>
  <c r="AL42" i="1" s="1"/>
  <c r="AO55" i="1"/>
  <c r="AS55" i="1" s="1"/>
  <c r="AK55" i="1"/>
  <c r="AL55" i="1" s="1"/>
  <c r="AO80" i="1"/>
  <c r="AS80" i="1" s="1"/>
  <c r="AK80" i="1"/>
  <c r="AL80" i="1" s="1"/>
  <c r="AO52" i="1"/>
  <c r="AS52" i="1" s="1"/>
  <c r="AK52" i="1"/>
  <c r="AL52" i="1" s="1"/>
  <c r="AO57" i="1"/>
  <c r="AS57" i="1" s="1"/>
  <c r="AK57" i="1"/>
  <c r="AL57" i="1" s="1"/>
  <c r="AO47" i="1"/>
  <c r="AS47" i="1" s="1"/>
  <c r="AK47" i="1"/>
  <c r="AL47" i="1" s="1"/>
  <c r="AO85" i="1"/>
  <c r="AS85" i="1" s="1"/>
  <c r="AK85" i="1"/>
  <c r="AL85" i="1" s="1"/>
  <c r="AO98" i="1"/>
  <c r="AS98" i="1" s="1"/>
  <c r="AK98" i="1"/>
  <c r="AL98" i="1" s="1"/>
  <c r="AO76" i="1"/>
  <c r="AS76" i="1" s="1"/>
  <c r="AK76" i="1"/>
  <c r="AL76" i="1" s="1"/>
  <c r="AO54" i="1"/>
  <c r="AS54" i="1" s="1"/>
  <c r="AK54" i="1"/>
  <c r="AL54" i="1" s="1"/>
  <c r="AO67" i="1"/>
  <c r="AS67" i="1" s="1"/>
  <c r="AK67" i="1"/>
  <c r="AL67" i="1" s="1"/>
  <c r="AO92" i="1"/>
  <c r="AS92" i="1" s="1"/>
  <c r="AK92" i="1"/>
  <c r="AL92" i="1" s="1"/>
  <c r="AO94" i="1"/>
  <c r="AS94" i="1" s="1"/>
  <c r="AK94" i="1"/>
  <c r="AL94" i="1" s="1"/>
  <c r="AO31" i="1"/>
  <c r="AK31" i="1"/>
  <c r="AO97" i="1"/>
  <c r="AS97" i="1" s="1"/>
  <c r="AK97" i="1"/>
  <c r="AL97" i="1" s="1"/>
  <c r="AO110" i="1"/>
  <c r="AS110" i="1" s="1"/>
  <c r="AK110" i="1"/>
  <c r="AL110" i="1" s="1"/>
  <c r="AO39" i="1"/>
  <c r="AS39" i="1" s="1"/>
  <c r="AK39" i="1"/>
  <c r="AL39" i="1" s="1"/>
  <c r="AO88" i="1"/>
  <c r="AS88" i="1" s="1"/>
  <c r="AK88" i="1"/>
  <c r="AL88" i="1" s="1"/>
  <c r="AO66" i="1"/>
  <c r="AS66" i="1" s="1"/>
  <c r="AK66" i="1"/>
  <c r="AL66" i="1" s="1"/>
  <c r="AO79" i="1"/>
  <c r="AS79" i="1" s="1"/>
  <c r="AK79" i="1"/>
  <c r="AL79" i="1" s="1"/>
  <c r="AO104" i="1"/>
  <c r="AS104" i="1" s="1"/>
  <c r="AK104" i="1"/>
  <c r="AL104" i="1" s="1"/>
  <c r="AO22" i="1"/>
  <c r="AK22" i="1"/>
  <c r="AO81" i="1"/>
  <c r="AS81" i="1" s="1"/>
  <c r="AK81" i="1"/>
  <c r="AL81" i="1" s="1"/>
  <c r="AO71" i="1"/>
  <c r="AS71" i="1" s="1"/>
  <c r="AK71" i="1"/>
  <c r="AL71" i="1" s="1"/>
  <c r="AO109" i="1"/>
  <c r="AS109" i="1" s="1"/>
  <c r="AK109" i="1"/>
  <c r="AL109" i="1" s="1"/>
  <c r="AO51" i="1"/>
  <c r="AS51" i="1" s="1"/>
  <c r="AK51" i="1"/>
  <c r="AL51" i="1" s="1"/>
  <c r="AO100" i="1"/>
  <c r="AS100" i="1" s="1"/>
  <c r="AK100" i="1"/>
  <c r="AL100" i="1" s="1"/>
  <c r="AO78" i="1"/>
  <c r="AS78" i="1" s="1"/>
  <c r="AK78" i="1"/>
  <c r="AL78" i="1" s="1"/>
  <c r="AO91" i="1"/>
  <c r="AS91" i="1" s="1"/>
  <c r="AK91" i="1"/>
  <c r="AL91" i="1" s="1"/>
  <c r="AO96" i="1"/>
  <c r="AS96" i="1" s="1"/>
  <c r="AK96" i="1"/>
  <c r="AL96" i="1" s="1"/>
  <c r="AO69" i="1"/>
  <c r="AS69" i="1" s="1"/>
  <c r="AK69" i="1"/>
  <c r="AL69" i="1" s="1"/>
  <c r="AO93" i="1"/>
  <c r="AS93" i="1" s="1"/>
  <c r="AK93" i="1"/>
  <c r="AL93" i="1" s="1"/>
  <c r="AO83" i="1"/>
  <c r="AS83" i="1" s="1"/>
  <c r="AK83" i="1"/>
  <c r="AL83" i="1" s="1"/>
  <c r="AO63" i="1"/>
  <c r="AS63" i="1" s="1"/>
  <c r="AK63" i="1"/>
  <c r="AL63" i="1" s="1"/>
  <c r="AO112" i="1"/>
  <c r="AS112" i="1" s="1"/>
  <c r="AK112" i="1"/>
  <c r="AL112" i="1" s="1"/>
  <c r="AO90" i="1"/>
  <c r="AS90" i="1" s="1"/>
  <c r="AK90" i="1"/>
  <c r="AL90" i="1" s="1"/>
  <c r="AO103" i="1"/>
  <c r="AS103" i="1" s="1"/>
  <c r="AK103" i="1"/>
  <c r="AL103" i="1" s="1"/>
  <c r="AO74" i="1"/>
  <c r="AS74" i="1" s="1"/>
  <c r="AK74" i="1"/>
  <c r="AL74" i="1" s="1"/>
  <c r="AO36" i="1"/>
  <c r="AS36" i="1" s="1"/>
  <c r="AK36" i="1"/>
  <c r="AL36" i="1" s="1"/>
  <c r="AO75" i="1"/>
  <c r="AS75" i="1" s="1"/>
  <c r="AK75" i="1"/>
  <c r="AL75" i="1" s="1"/>
  <c r="AO41" i="1"/>
  <c r="AS41" i="1" s="1"/>
  <c r="AK41" i="1"/>
  <c r="AL41" i="1" s="1"/>
  <c r="AO102" i="1"/>
  <c r="AS102" i="1" s="1"/>
  <c r="AK102" i="1"/>
  <c r="AL102" i="1" s="1"/>
  <c r="AO28" i="1"/>
  <c r="AS28" i="1" s="1"/>
  <c r="AK28" i="1"/>
  <c r="AO26" i="1"/>
  <c r="AK26" i="1"/>
  <c r="AO82" i="1"/>
  <c r="AS82" i="1" s="1"/>
  <c r="AK82" i="1"/>
  <c r="AL82" i="1" s="1"/>
  <c r="AO59" i="1"/>
  <c r="AS59" i="1" s="1"/>
  <c r="AK59" i="1"/>
  <c r="AL59" i="1" s="1"/>
  <c r="AO107" i="1"/>
  <c r="AS107" i="1" s="1"/>
  <c r="AK107" i="1"/>
  <c r="AL107" i="1" s="1"/>
  <c r="AO48" i="1"/>
  <c r="AS48" i="1" s="1"/>
  <c r="AK48" i="1"/>
  <c r="AL48" i="1" s="1"/>
  <c r="AO32" i="1"/>
  <c r="AS32" i="1" s="1"/>
  <c r="AK32" i="1"/>
  <c r="AO87" i="1"/>
  <c r="AS87" i="1" s="1"/>
  <c r="AK87" i="1"/>
  <c r="AL87" i="1" s="1"/>
  <c r="AO23" i="1"/>
  <c r="AS23" i="1" s="1"/>
  <c r="AK23" i="1"/>
  <c r="AO53" i="1"/>
  <c r="AS53" i="1" s="1"/>
  <c r="AK53" i="1"/>
  <c r="AL53" i="1" s="1"/>
  <c r="AO61" i="1"/>
  <c r="AS61" i="1" s="1"/>
  <c r="AK61" i="1"/>
  <c r="AL61" i="1" s="1"/>
  <c r="AO45" i="1"/>
  <c r="AS45" i="1" s="1"/>
  <c r="AK45" i="1"/>
  <c r="AL45" i="1" s="1"/>
  <c r="AO105" i="1"/>
  <c r="AS105" i="1" s="1"/>
  <c r="AK105" i="1"/>
  <c r="AL105" i="1" s="1"/>
  <c r="AO46" i="1"/>
  <c r="AS46" i="1" s="1"/>
  <c r="AK46" i="1"/>
  <c r="AL46" i="1" s="1"/>
  <c r="AO60" i="1"/>
  <c r="AS60" i="1" s="1"/>
  <c r="AK60" i="1"/>
  <c r="AL60" i="1" s="1"/>
  <c r="AO99" i="1"/>
  <c r="AK99" i="1"/>
  <c r="AL99" i="1" s="1"/>
  <c r="AO65" i="1"/>
  <c r="AS65" i="1" s="1"/>
  <c r="AK65" i="1"/>
  <c r="AL65" i="1" s="1"/>
  <c r="AO95" i="1"/>
  <c r="AS95" i="1" s="1"/>
  <c r="AK95" i="1"/>
  <c r="AL95" i="1" s="1"/>
  <c r="AO34" i="1"/>
  <c r="AS34" i="1" s="1"/>
  <c r="AK34" i="1"/>
  <c r="AO58" i="1"/>
  <c r="AS58" i="1" s="1"/>
  <c r="AK58" i="1"/>
  <c r="AL58" i="1" s="1"/>
  <c r="AO72" i="1"/>
  <c r="AS72" i="1" s="1"/>
  <c r="AK72" i="1"/>
  <c r="AL72" i="1" s="1"/>
  <c r="AO38" i="1"/>
  <c r="AK38" i="1"/>
  <c r="AL38" i="1" s="1"/>
  <c r="AO111" i="1"/>
  <c r="AK111" i="1"/>
  <c r="AL111" i="1" s="1"/>
  <c r="AO77" i="1"/>
  <c r="AS77" i="1" s="1"/>
  <c r="AK77" i="1"/>
  <c r="AL77" i="1" s="1"/>
  <c r="AO25" i="1"/>
  <c r="AS25" i="1" s="1"/>
  <c r="AK25" i="1"/>
  <c r="AO27" i="1"/>
  <c r="AS27" i="1" s="1"/>
  <c r="AK27" i="1"/>
  <c r="AO29" i="1"/>
  <c r="AK29" i="1"/>
  <c r="AO70" i="1"/>
  <c r="AS70" i="1" s="1"/>
  <c r="AK70" i="1"/>
  <c r="AL70" i="1" s="1"/>
  <c r="AO30" i="1"/>
  <c r="AS30" i="1" s="1"/>
  <c r="AK30" i="1"/>
  <c r="AO84" i="1"/>
  <c r="AS84" i="1" s="1"/>
  <c r="AK84" i="1"/>
  <c r="AL84" i="1" s="1"/>
  <c r="AO37" i="1"/>
  <c r="AS37" i="1" s="1"/>
  <c r="AK37" i="1"/>
  <c r="AL37" i="1" s="1"/>
  <c r="AO50" i="1"/>
  <c r="AK50" i="1"/>
  <c r="AL50" i="1" s="1"/>
  <c r="AO89" i="1"/>
  <c r="AS89" i="1" s="1"/>
  <c r="AK89" i="1"/>
  <c r="AL89" i="1" s="1"/>
  <c r="AO44" i="1"/>
  <c r="AS44" i="1" s="1"/>
  <c r="AK44" i="1"/>
  <c r="AL44" i="1" s="1"/>
  <c r="AO49" i="1"/>
  <c r="AS49" i="1" s="1"/>
  <c r="AK49" i="1"/>
  <c r="AL49" i="1" s="1"/>
  <c r="AO62" i="1"/>
  <c r="AS62" i="1" s="1"/>
  <c r="AK62" i="1"/>
  <c r="AL62" i="1" s="1"/>
  <c r="AO40" i="1"/>
  <c r="AS40" i="1" s="1"/>
  <c r="AK40" i="1"/>
  <c r="AL40" i="1" s="1"/>
  <c r="AO101" i="1"/>
  <c r="AK101" i="1"/>
  <c r="AL101" i="1" s="1"/>
  <c r="AO24" i="1"/>
  <c r="AK24" i="1"/>
  <c r="AO56" i="1"/>
  <c r="AS56" i="1" s="1"/>
  <c r="AK56" i="1"/>
  <c r="AL56" i="1" s="1"/>
  <c r="AS33" i="1"/>
  <c r="AK33" i="1"/>
  <c r="AN29" i="1"/>
  <c r="AN22" i="1"/>
  <c r="AN111" i="1"/>
  <c r="AN50" i="1"/>
  <c r="AN21" i="1"/>
  <c r="AN101" i="1"/>
  <c r="AN38" i="1"/>
  <c r="AN99" i="1"/>
  <c r="AS31" i="1" l="1"/>
  <c r="AS26" i="1"/>
  <c r="AS24" i="1"/>
  <c r="AS101" i="1"/>
  <c r="AL21" i="1"/>
  <c r="AL23" i="1"/>
  <c r="AS29" i="1"/>
  <c r="AL35" i="1"/>
  <c r="AL27" i="1"/>
  <c r="AL26" i="1"/>
  <c r="AL31" i="1"/>
  <c r="AL29" i="1"/>
  <c r="AL25" i="1"/>
  <c r="AL34" i="1"/>
  <c r="AL32" i="1"/>
  <c r="AL28" i="1"/>
  <c r="AL24" i="1"/>
  <c r="F25" i="2" s="1"/>
  <c r="AL33" i="1"/>
  <c r="AL30" i="1"/>
  <c r="AL22" i="1"/>
  <c r="AS99" i="1"/>
  <c r="AS50" i="1"/>
  <c r="AS111" i="1"/>
  <c r="AS38" i="1"/>
  <c r="AS22" i="1"/>
  <c r="AS21" i="1"/>
  <c r="AX21" i="1" l="1"/>
  <c r="N21" i="1" s="1"/>
  <c r="M21" i="1"/>
  <c r="C28" i="2"/>
  <c r="C27" i="2"/>
  <c r="AX22" i="1" l="1"/>
  <c r="AX28" i="1"/>
  <c r="AX24" i="1"/>
  <c r="G25" i="2" s="1"/>
  <c r="AX29" i="1"/>
  <c r="AX27" i="1"/>
  <c r="AX26" i="1"/>
  <c r="AX25" i="1"/>
  <c r="AX55" i="1"/>
  <c r="AX40" i="1"/>
  <c r="AX104" i="1"/>
  <c r="AX92" i="1"/>
  <c r="AX80" i="1"/>
  <c r="AX68" i="1"/>
  <c r="AX56" i="1"/>
  <c r="AX44" i="1"/>
  <c r="AX102" i="1"/>
  <c r="AX90" i="1"/>
  <c r="AX78" i="1"/>
  <c r="AX66" i="1"/>
  <c r="AX54" i="1"/>
  <c r="AX42" i="1"/>
  <c r="AX43" i="1"/>
  <c r="AX101" i="1"/>
  <c r="AX89" i="1"/>
  <c r="AX77" i="1"/>
  <c r="AX65" i="1"/>
  <c r="AX53" i="1"/>
  <c r="AX41" i="1"/>
  <c r="C26" i="2"/>
  <c r="AX103" i="1"/>
  <c r="AX88" i="1"/>
  <c r="AX87" i="1"/>
  <c r="AX63" i="1"/>
  <c r="AX51" i="1"/>
  <c r="AX39" i="1"/>
  <c r="AX67" i="1"/>
  <c r="AX99" i="1"/>
  <c r="AX110" i="1"/>
  <c r="AX98" i="1"/>
  <c r="AX86" i="1"/>
  <c r="AX74" i="1"/>
  <c r="AX62" i="1"/>
  <c r="AX50" i="1"/>
  <c r="AX38" i="1"/>
  <c r="AX79" i="1"/>
  <c r="AX52" i="1"/>
  <c r="AX111" i="1"/>
  <c r="AX75" i="1"/>
  <c r="AX109" i="1"/>
  <c r="AX97" i="1"/>
  <c r="AX85" i="1"/>
  <c r="AX73" i="1"/>
  <c r="AX61" i="1"/>
  <c r="AX49" i="1"/>
  <c r="AX37" i="1"/>
  <c r="AX34" i="1"/>
  <c r="AX112" i="1"/>
  <c r="AX108" i="1"/>
  <c r="AX84" i="1"/>
  <c r="AX72" i="1"/>
  <c r="AX60" i="1"/>
  <c r="AX48" i="1"/>
  <c r="AX36" i="1"/>
  <c r="AX100" i="1"/>
  <c r="AX107" i="1"/>
  <c r="AX83" i="1"/>
  <c r="AX71" i="1"/>
  <c r="AX59" i="1"/>
  <c r="AX47" i="1"/>
  <c r="AX35" i="1"/>
  <c r="AX76" i="1"/>
  <c r="AX96" i="1"/>
  <c r="AX95" i="1"/>
  <c r="AX106" i="1"/>
  <c r="AX94" i="1"/>
  <c r="AX82" i="1"/>
  <c r="AX70" i="1"/>
  <c r="AX58" i="1"/>
  <c r="AX46" i="1"/>
  <c r="AX91" i="1"/>
  <c r="AX64" i="1"/>
  <c r="AX105" i="1"/>
  <c r="AX93" i="1"/>
  <c r="AX81" i="1"/>
  <c r="AX69" i="1"/>
  <c r="AX57" i="1"/>
  <c r="AX45" i="1"/>
  <c r="AX32" i="1" l="1"/>
  <c r="AX31" i="1"/>
  <c r="AX30" i="1"/>
  <c r="AX33" i="1"/>
  <c r="AX23" i="1" l="1"/>
  <c r="Q10" i="1"/>
</calcChain>
</file>

<file path=xl/sharedStrings.xml><?xml version="1.0" encoding="utf-8"?>
<sst xmlns="http://schemas.openxmlformats.org/spreadsheetml/2006/main" count="95" uniqueCount="85">
  <si>
    <t>Таблица результатов ПЦР-анализа</t>
  </si>
  <si>
    <t>Лот тест-системы</t>
  </si>
  <si>
    <t>Учреждение</t>
  </si>
  <si>
    <t>Исполнитель</t>
  </si>
  <si>
    <t>Образец</t>
  </si>
  <si>
    <t>ОКО</t>
  </si>
  <si>
    <t>ОКЭ</t>
  </si>
  <si>
    <t>ПКО</t>
  </si>
  <si>
    <t>HCV колич.</t>
  </si>
  <si>
    <t>HIV колич.</t>
  </si>
  <si>
    <t>HBV колич.</t>
  </si>
  <si>
    <t xml:space="preserve">Cq                                                                                                                                                                                                                                                                                                                                   (FAM/Green)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</si>
  <si>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Дата исследования</t>
  </si>
  <si>
    <t>BioRad CFX</t>
  </si>
  <si>
    <t>QuantStudio</t>
  </si>
  <si>
    <t>Валидность результатов</t>
  </si>
  <si>
    <t>Выберите тип амплификатора</t>
  </si>
  <si>
    <t>HBV РНК+ДНК колич.</t>
  </si>
  <si>
    <t>RotorGene</t>
  </si>
  <si>
    <t>ДТ 96</t>
  </si>
  <si>
    <t>dCt(FAM)</t>
  </si>
  <si>
    <t>dCt(HEX)</t>
  </si>
  <si>
    <t>копий (HEX)</t>
  </si>
  <si>
    <t>копий (FAM)</t>
  </si>
  <si>
    <t>клеток (FAM)</t>
  </si>
  <si>
    <t>концентрация ДНК в ПКО (копий/мл) по всем каналам</t>
  </si>
  <si>
    <t>ВКО RP</t>
  </si>
  <si>
    <t>hpv16</t>
  </si>
  <si>
    <t>hpv18</t>
  </si>
  <si>
    <t>hpv 45</t>
  </si>
  <si>
    <t>dCt(ROX)</t>
  </si>
  <si>
    <t>dCt(Cy5)</t>
  </si>
  <si>
    <t>dCt(Cy5,5)</t>
  </si>
  <si>
    <t>копий (ROX)</t>
  </si>
  <si>
    <t>копий (Cy5)</t>
  </si>
  <si>
    <t>копий (Cy5,5)</t>
  </si>
  <si>
    <t>верхнаяя граница допуска</t>
  </si>
  <si>
    <t>нижняя граница допуска</t>
  </si>
  <si>
    <t>hpv ВКР</t>
  </si>
  <si>
    <t>расчет копий</t>
  </si>
  <si>
    <t>расчет дельта Цт</t>
  </si>
  <si>
    <t>расчет копий на 100 000 клеток</t>
  </si>
  <si>
    <t>lg(клеток)/мл</t>
  </si>
  <si>
    <t>lg HPV16 /10^5 клеток</t>
  </si>
  <si>
    <t>lg HPV18 /10^5 клеток</t>
  </si>
  <si>
    <t>lg HPV ВКР /10^5 клеток</t>
  </si>
  <si>
    <t>lg HPV45 /10^5 клеток</t>
  </si>
  <si>
    <t>суммарно</t>
  </si>
  <si>
    <t>генотипы сообщение</t>
  </si>
  <si>
    <t xml:space="preserve"> (HEX)</t>
  </si>
  <si>
    <t xml:space="preserve"> (ROX)</t>
  </si>
  <si>
    <t xml:space="preserve"> (Cy5)</t>
  </si>
  <si>
    <t xml:space="preserve"> (Cy5,5)</t>
  </si>
  <si>
    <t>логарифм(суммарно)</t>
  </si>
  <si>
    <t>Сообщение по генотипам</t>
  </si>
  <si>
    <t>Сообщения по количествам</t>
  </si>
  <si>
    <t>Заключение</t>
  </si>
  <si>
    <t>№</t>
  </si>
  <si>
    <t>Результат</t>
  </si>
  <si>
    <t>Суммарный HPV</t>
  </si>
  <si>
    <t>HPV 16</t>
  </si>
  <si>
    <t>HPV 18</t>
  </si>
  <si>
    <t>HPV 45</t>
  </si>
  <si>
    <t>Амплификатор</t>
  </si>
  <si>
    <t>Врач</t>
  </si>
  <si>
    <t>Организация</t>
  </si>
  <si>
    <t>Возраст</t>
  </si>
  <si>
    <t>Пол</t>
  </si>
  <si>
    <t>ФИО пациента</t>
  </si>
  <si>
    <t>Номер пробирки</t>
  </si>
  <si>
    <t>HPV ВКР</t>
  </si>
  <si>
    <t>lg (копий) / 10^5 клеток</t>
  </si>
  <si>
    <t>Номер образца при постановке</t>
  </si>
  <si>
    <t>Суммарный
HPV</t>
  </si>
  <si>
    <t>Результат количественного определения вируса папиломы человека методом ПЦР</t>
  </si>
  <si>
    <t>АртТест HPV</t>
  </si>
  <si>
    <t>Исследование выполнил:</t>
  </si>
  <si>
    <t>Дата</t>
  </si>
  <si>
    <t>Подпись</t>
  </si>
  <si>
    <t>HPV генотип</t>
  </si>
  <si>
    <t xml:space="preserve">  </t>
  </si>
  <si>
    <t>Cq
(ROX/Orange)</t>
  </si>
  <si>
    <t>Cq
(Cy5/Red)</t>
  </si>
  <si>
    <t>Cq
(HEX/VIC/Yellow)</t>
  </si>
  <si>
    <t>Cq
(Cy5.5/Crimson)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</si>
</sst>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Palatino Linotype"/>
      <family val="1"/>
      <charset val="204"/>
    </font>
    <font>
      <b/>
      <sz val="10"/>
      <color theme="1"/>
      <name val="Palatino Linotype"/>
      <family val="1"/>
      <charset val="204"/>
    </font>
    <font>
      <sz val="10"/>
      <name val="Palatino Linotype"/>
      <family val="1"/>
      <charset val="204"/>
    </font>
    <font>
      <i/>
      <sz val="10"/>
      <color theme="1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0"/>
      <color rgb="FFFF0000"/>
      <name val="Palatino Linotype"/>
      <family val="1"/>
      <charset val="204"/>
    </font>
    <font>
      <sz val="10"/>
      <color theme="0" tint="-0.499984740745262"/>
      <name val="Palatino Linotype"/>
      <family val="1"/>
      <charset val="204"/>
    </font>
    <font>
      <sz val="10"/>
      <color rgb="FFFF0000"/>
      <name val="Palatino Linotype"/>
      <family val="1"/>
      <charset val="204"/>
    </font>
    <font>
      <sz val="10"/>
      <color theme="0"/>
      <name val="Palatino Linotype"/>
      <family val="1"/>
      <charset val="204"/>
    </font>
    <font>
      <b/>
      <sz val="14"/>
      <color theme="1"/>
      <name val="Palatino Linotype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7C8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4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2" fontId="1" fillId="4" borderId="0" xfId="0" applyNumberFormat="1" applyFont="1" applyFill="1" applyProtection="1">
      <protection hidden="1"/>
    </xf>
    <xf numFmtId="0" fontId="1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" fillId="4" borderId="3" xfId="0" applyFont="1" applyFill="1" applyBorder="1" applyProtection="1">
      <protection hidden="1"/>
    </xf>
    <xf numFmtId="0" fontId="5" fillId="4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11" fontId="1" fillId="4" borderId="0" xfId="0" applyNumberFormat="1" applyFont="1" applyFill="1" applyProtection="1">
      <protection hidden="1"/>
    </xf>
    <xf numFmtId="11" fontId="2" fillId="4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horizontal="center" vertical="center"/>
      <protection hidden="1"/>
    </xf>
    <xf numFmtId="0" fontId="2" fillId="4" borderId="0" xfId="0" applyFont="1" applyFill="1" applyAlignment="1" applyProtection="1">
      <alignment horizontal="left" vertical="center"/>
      <protection hidden="1"/>
    </xf>
    <xf numFmtId="0" fontId="3" fillId="4" borderId="0" xfId="0" applyFont="1" applyFill="1" applyAlignment="1" applyProtection="1">
      <alignment horizontal="lef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1" fillId="4" borderId="0" xfId="0" applyFont="1" applyFill="1" applyAlignment="1" applyProtection="1">
      <alignment vertical="center"/>
      <protection hidden="1"/>
    </xf>
    <xf numFmtId="0" fontId="5" fillId="4" borderId="0" xfId="0" applyFont="1" applyFill="1" applyAlignment="1" applyProtection="1">
      <alignment horizontal="left" vertical="center" wrapText="1"/>
      <protection hidden="1"/>
    </xf>
    <xf numFmtId="49" fontId="1" fillId="2" borderId="1" xfId="0" applyNumberFormat="1" applyFont="1" applyFill="1" applyBorder="1" applyAlignment="1" applyProtection="1">
      <alignment horizontal="left" vertical="center"/>
      <protection hidden="1"/>
    </xf>
    <xf numFmtId="164" fontId="2" fillId="2" borderId="1" xfId="0" applyNumberFormat="1" applyFont="1" applyFill="1" applyBorder="1" applyAlignment="1" applyProtection="1">
      <alignment horizontal="center" vertical="center"/>
      <protection hidden="1"/>
    </xf>
    <xf numFmtId="164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1" fillId="4" borderId="0" xfId="0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vertical="center" wrapText="1"/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0" fillId="4" borderId="0" xfId="0" applyFill="1" applyBorder="1" applyAlignment="1" applyProtection="1">
      <alignment horizontal="center" vertical="center"/>
      <protection hidden="1"/>
    </xf>
    <xf numFmtId="0" fontId="0" fillId="4" borderId="0" xfId="0" applyFill="1" applyBorder="1" applyProtection="1">
      <protection hidden="1"/>
    </xf>
    <xf numFmtId="164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left" wrapText="1"/>
      <protection hidden="1"/>
    </xf>
    <xf numFmtId="0" fontId="5" fillId="4" borderId="0" xfId="0" applyFont="1" applyFill="1" applyAlignment="1" applyProtection="1">
      <alignment horizontal="left"/>
      <protection hidden="1"/>
    </xf>
    <xf numFmtId="0" fontId="5" fillId="4" borderId="24" xfId="0" applyFont="1" applyFill="1" applyBorder="1" applyAlignment="1" applyProtection="1">
      <alignment horizontal="left" wrapText="1"/>
      <protection hidden="1"/>
    </xf>
    <xf numFmtId="49" fontId="1" fillId="0" borderId="1" xfId="0" applyNumberFormat="1" applyFont="1" applyFill="1" applyBorder="1" applyAlignment="1" applyProtection="1">
      <alignment horizontal="left" vertical="center"/>
      <protection hidden="1"/>
    </xf>
    <xf numFmtId="0" fontId="1" fillId="0" borderId="1" xfId="0" applyFont="1" applyFill="1" applyBorder="1" applyProtection="1">
      <protection hidden="1"/>
    </xf>
    <xf numFmtId="164" fontId="2" fillId="0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Protection="1">
      <protection hidden="1"/>
    </xf>
    <xf numFmtId="3" fontId="1" fillId="8" borderId="1" xfId="0" applyNumberFormat="1" applyFont="1" applyFill="1" applyBorder="1" applyAlignment="1" applyProtection="1">
      <alignment horizontal="center" vertical="center"/>
      <protection hidden="1"/>
    </xf>
    <xf numFmtId="3" fontId="1" fillId="7" borderId="1" xfId="0" applyNumberFormat="1" applyFont="1" applyFill="1" applyBorder="1" applyAlignment="1" applyProtection="1">
      <alignment horizontal="center" vertical="center"/>
      <protection hidden="1"/>
    </xf>
    <xf numFmtId="3" fontId="1" fillId="9" borderId="1" xfId="0" applyNumberFormat="1" applyFont="1" applyFill="1" applyBorder="1" applyAlignment="1" applyProtection="1">
      <alignment horizontal="center" vertical="center"/>
      <protection hidden="1"/>
    </xf>
    <xf numFmtId="3" fontId="1" fillId="6" borderId="1" xfId="0" applyNumberFormat="1" applyFont="1" applyFill="1" applyBorder="1" applyAlignment="1" applyProtection="1">
      <alignment horizontal="center" vertical="center"/>
      <protection hidden="1"/>
    </xf>
    <xf numFmtId="3" fontId="9" fillId="10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9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7" xfId="0" applyFont="1" applyFill="1" applyBorder="1" applyAlignment="1" applyProtection="1">
      <alignment horizontal="center" vertical="center"/>
      <protection hidden="1"/>
    </xf>
    <xf numFmtId="0" fontId="1" fillId="4" borderId="16" xfId="0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 applyProtection="1">
      <alignment horizontal="center" vertical="center"/>
      <protection hidden="1"/>
    </xf>
    <xf numFmtId="2" fontId="1" fillId="4" borderId="8" xfId="0" applyNumberFormat="1" applyFont="1" applyFill="1" applyBorder="1" applyAlignment="1" applyProtection="1">
      <alignment horizontal="center" vertical="center"/>
      <protection hidden="1"/>
    </xf>
    <xf numFmtId="2" fontId="1" fillId="4" borderId="0" xfId="0" applyNumberFormat="1" applyFont="1" applyFill="1" applyAlignment="1" applyProtection="1">
      <alignment horizontal="center" vertical="center"/>
      <protection hidden="1"/>
    </xf>
    <xf numFmtId="2" fontId="1" fillId="4" borderId="19" xfId="0" applyNumberFormat="1" applyFont="1" applyFill="1" applyBorder="1" applyAlignment="1" applyProtection="1">
      <alignment horizontal="center" vertical="center"/>
      <protection hidden="1"/>
    </xf>
    <xf numFmtId="2" fontId="1" fillId="4" borderId="15" xfId="0" applyNumberFormat="1" applyFont="1" applyFill="1" applyBorder="1" applyAlignment="1" applyProtection="1">
      <alignment horizontal="center" vertical="center"/>
      <protection hidden="1"/>
    </xf>
    <xf numFmtId="2" fontId="3" fillId="4" borderId="15" xfId="0" applyNumberFormat="1" applyFont="1" applyFill="1" applyBorder="1" applyAlignment="1" applyProtection="1">
      <alignment horizontal="center" vertical="center"/>
      <protection hidden="1"/>
    </xf>
    <xf numFmtId="11" fontId="1" fillId="4" borderId="0" xfId="0" applyNumberFormat="1" applyFont="1" applyFill="1" applyBorder="1" applyAlignment="1" applyProtection="1">
      <alignment horizontal="center" vertical="center"/>
      <protection hidden="1"/>
    </xf>
    <xf numFmtId="2" fontId="1" fillId="4" borderId="0" xfId="0" applyNumberFormat="1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2" fontId="3" fillId="4" borderId="0" xfId="0" applyNumberFormat="1" applyFont="1" applyFill="1" applyBorder="1" applyAlignment="1" applyProtection="1">
      <alignment horizontal="center" vertical="center"/>
      <protection hidden="1"/>
    </xf>
    <xf numFmtId="2" fontId="3" fillId="4" borderId="0" xfId="0" applyNumberFormat="1" applyFont="1" applyFill="1" applyBorder="1" applyProtection="1">
      <protection hidden="1"/>
    </xf>
    <xf numFmtId="2" fontId="1" fillId="4" borderId="0" xfId="0" applyNumberFormat="1" applyFont="1" applyFill="1" applyBorder="1" applyProtection="1">
      <protection hidden="1"/>
    </xf>
    <xf numFmtId="0" fontId="3" fillId="4" borderId="0" xfId="0" applyFont="1" applyFill="1" applyBorder="1" applyProtection="1">
      <protection hidden="1"/>
    </xf>
    <xf numFmtId="0" fontId="1" fillId="4" borderId="0" xfId="0" applyFont="1" applyFill="1" applyAlignment="1" applyProtection="1">
      <alignment horizontal="left" vertical="center"/>
      <protection hidden="1"/>
    </xf>
    <xf numFmtId="0" fontId="4" fillId="4" borderId="0" xfId="0" applyFont="1" applyFill="1" applyBorder="1" applyAlignment="1" applyProtection="1">
      <alignment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14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left" vertical="center" wrapText="1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/>
      <protection hidden="1"/>
    </xf>
    <xf numFmtId="164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2" fillId="5" borderId="20" xfId="0" applyFont="1" applyFill="1" applyBorder="1" applyAlignment="1" applyProtection="1">
      <alignment horizontal="center" vertical="center" wrapText="1"/>
      <protection hidden="1"/>
    </xf>
    <xf numFmtId="0" fontId="2" fillId="5" borderId="15" xfId="0" applyFont="1" applyFill="1" applyBorder="1" applyAlignment="1" applyProtection="1">
      <alignment horizontal="center" vertical="center" wrapText="1"/>
      <protection hidden="1"/>
    </xf>
    <xf numFmtId="0" fontId="2" fillId="5" borderId="16" xfId="0" applyFont="1" applyFill="1" applyBorder="1" applyAlignment="1" applyProtection="1">
      <alignment horizontal="center" vertical="center" wrapText="1"/>
      <protection hidden="1"/>
    </xf>
    <xf numFmtId="0" fontId="2" fillId="11" borderId="20" xfId="0" applyFont="1" applyFill="1" applyBorder="1" applyAlignment="1" applyProtection="1">
      <alignment horizontal="center" vertical="center" wrapText="1"/>
      <protection hidden="1"/>
    </xf>
    <xf numFmtId="0" fontId="2" fillId="11" borderId="15" xfId="0" applyFont="1" applyFill="1" applyBorder="1" applyAlignment="1" applyProtection="1">
      <alignment horizontal="center" vertical="center" wrapText="1"/>
      <protection hidden="1"/>
    </xf>
    <xf numFmtId="0" fontId="2" fillId="11" borderId="16" xfId="0" applyFont="1" applyFill="1" applyBorder="1" applyAlignment="1" applyProtection="1">
      <alignment horizontal="center" vertical="center" wrapText="1"/>
      <protection hidden="1"/>
    </xf>
    <xf numFmtId="0" fontId="2" fillId="6" borderId="20" xfId="0" applyFont="1" applyFill="1" applyBorder="1" applyAlignment="1" applyProtection="1">
      <alignment horizontal="center" vertical="center" wrapText="1"/>
      <protection hidden="1"/>
    </xf>
    <xf numFmtId="0" fontId="2" fillId="6" borderId="15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0" borderId="20" xfId="0" applyFont="1" applyFill="1" applyBorder="1" applyAlignment="1" applyProtection="1">
      <alignment horizontal="center" vertical="center" wrapText="1"/>
      <protection hidden="1"/>
    </xf>
    <xf numFmtId="0" fontId="2" fillId="0" borderId="15" xfId="0" applyFont="1" applyFill="1" applyBorder="1" applyAlignment="1" applyProtection="1">
      <alignment horizontal="center" vertical="center" wrapText="1"/>
      <protection hidden="1"/>
    </xf>
    <xf numFmtId="0" fontId="2" fillId="0" borderId="16" xfId="0" applyFont="1" applyFill="1" applyBorder="1" applyAlignment="1" applyProtection="1">
      <alignment horizontal="center" vertical="center" wrapText="1"/>
      <protection hidden="1"/>
    </xf>
    <xf numFmtId="0" fontId="5" fillId="0" borderId="20" xfId="0" applyFont="1" applyFill="1" applyBorder="1" applyAlignment="1" applyProtection="1">
      <alignment horizontal="center" vertical="center"/>
      <protection hidden="1"/>
    </xf>
    <xf numFmtId="0" fontId="5" fillId="0" borderId="15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7" borderId="5" xfId="0" applyFont="1" applyFill="1" applyBorder="1" applyAlignment="1" applyProtection="1">
      <alignment horizontal="center" vertical="center" wrapText="1"/>
      <protection hidden="1"/>
    </xf>
    <xf numFmtId="0" fontId="2" fillId="7" borderId="14" xfId="0" applyFont="1" applyFill="1" applyBorder="1" applyAlignment="1" applyProtection="1">
      <alignment horizontal="center" vertical="center" wrapText="1"/>
      <protection hidden="1"/>
    </xf>
    <xf numFmtId="0" fontId="2" fillId="5" borderId="5" xfId="0" applyFont="1" applyFill="1" applyBorder="1" applyAlignment="1" applyProtection="1">
      <alignment horizontal="center" vertical="center" wrapText="1"/>
      <protection hidden="1"/>
    </xf>
    <xf numFmtId="0" fontId="2" fillId="5" borderId="18" xfId="0" applyFont="1" applyFill="1" applyBorder="1" applyAlignment="1" applyProtection="1">
      <alignment horizontal="center" vertical="center" wrapText="1"/>
      <protection hidden="1"/>
    </xf>
    <xf numFmtId="0" fontId="2" fillId="11" borderId="5" xfId="0" applyFont="1" applyFill="1" applyBorder="1" applyAlignment="1" applyProtection="1">
      <alignment horizontal="center" vertical="center" wrapText="1"/>
      <protection hidden="1"/>
    </xf>
    <xf numFmtId="0" fontId="2" fillId="11" borderId="14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6" borderId="14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 wrapText="1"/>
      <protection hidden="1"/>
    </xf>
    <xf numFmtId="0" fontId="2" fillId="3" borderId="8" xfId="0" applyFont="1" applyFill="1" applyBorder="1" applyAlignment="1" applyProtection="1">
      <alignment horizontal="center" vertical="center" wrapText="1"/>
      <protection hidden="1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0" fontId="2" fillId="7" borderId="20" xfId="0" applyFont="1" applyFill="1" applyBorder="1" applyAlignment="1" applyProtection="1">
      <alignment horizontal="center" vertical="center" wrapText="1"/>
      <protection hidden="1"/>
    </xf>
    <xf numFmtId="0" fontId="2" fillId="7" borderId="15" xfId="0" applyFont="1" applyFill="1" applyBorder="1" applyAlignment="1" applyProtection="1">
      <alignment horizontal="center" vertical="center" wrapText="1"/>
      <protection hidden="1"/>
    </xf>
    <xf numFmtId="0" fontId="2" fillId="7" borderId="16" xfId="0" applyFont="1" applyFill="1" applyBorder="1" applyAlignment="1" applyProtection="1">
      <alignment horizontal="center" vertical="center" wrapText="1"/>
      <protection hidden="1"/>
    </xf>
    <xf numFmtId="0" fontId="2" fillId="4" borderId="22" xfId="0" applyFont="1" applyFill="1" applyBorder="1" applyAlignment="1" applyProtection="1">
      <alignment horizontal="center" vertical="center" wrapText="1"/>
      <protection hidden="1"/>
    </xf>
    <xf numFmtId="0" fontId="2" fillId="4" borderId="6" xfId="0" applyFont="1" applyFill="1" applyBorder="1" applyAlignment="1" applyProtection="1">
      <alignment horizontal="center" vertical="center" wrapText="1"/>
      <protection hidden="1"/>
    </xf>
    <xf numFmtId="0" fontId="2" fillId="4" borderId="23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left" vertical="center" wrapText="1"/>
      <protection hidden="1"/>
    </xf>
    <xf numFmtId="0" fontId="0" fillId="4" borderId="2" xfId="0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49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20" xfId="0" applyNumberFormat="1" applyFont="1" applyFill="1" applyBorder="1" applyAlignment="1" applyProtection="1">
      <alignment horizontal="center" vertical="center" wrapText="1"/>
      <protection hidden="1"/>
    </xf>
    <xf numFmtId="164" fontId="2" fillId="4" borderId="15" xfId="0" applyNumberFormat="1" applyFont="1" applyFill="1" applyBorder="1" applyAlignment="1" applyProtection="1">
      <alignment horizontal="center" vertical="center" wrapText="1"/>
      <protection hidden="1"/>
    </xf>
    <xf numFmtId="164" fontId="2" fillId="4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20" xfId="0" applyFont="1" applyFill="1" applyBorder="1" applyAlignment="1" applyProtection="1">
      <alignment horizontal="center" vertical="center" wrapText="1"/>
      <protection hidden="1"/>
    </xf>
    <xf numFmtId="0" fontId="1" fillId="4" borderId="16" xfId="0" applyFont="1" applyFill="1" applyBorder="1" applyAlignment="1" applyProtection="1">
      <alignment horizontal="center" vertical="center" wrapText="1"/>
      <protection hidden="1"/>
    </xf>
    <xf numFmtId="0" fontId="2" fillId="4" borderId="20" xfId="0" applyFont="1" applyFill="1" applyBorder="1" applyAlignment="1" applyProtection="1">
      <alignment horizontal="center" vertical="center" wrapText="1"/>
      <protection hidden="1"/>
    </xf>
    <xf numFmtId="0" fontId="2" fillId="4" borderId="16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2" fillId="4" borderId="21" xfId="0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2"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CC0066"/>
      <color rgb="FFCC0000"/>
      <color rgb="FFFF7C80"/>
      <color rgb="FFFFFF99"/>
      <color rgb="FFF7D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162"/>
  <sheetViews>
    <sheetView zoomScaleNormal="100" workbookViewId="0"/>
  </sheetViews>
  <sheetFormatPr defaultColWidth="9.140625" defaultRowHeight="15" x14ac:dyDescent="0.3"/>
  <cols>
    <col min="1" max="1" width="7.42578125" style="13" customWidth="1"/>
    <col min="2" max="2" width="18.5703125" style="4" customWidth="1"/>
    <col min="3" max="3" width="12.7109375" style="4" customWidth="1"/>
    <col min="4" max="4" width="16.7109375" style="4" customWidth="1"/>
    <col min="5" max="5" width="13.7109375" style="4" customWidth="1"/>
    <col min="6" max="6" width="12.7109375" style="4" customWidth="1"/>
    <col min="7" max="7" width="14.7109375" style="4" customWidth="1"/>
    <col min="8" max="8" width="16.5703125" style="4" customWidth="1"/>
    <col min="9" max="12" width="30.7109375" style="4" customWidth="1"/>
    <col min="13" max="13" width="16.42578125" style="4" bestFit="1" customWidth="1"/>
    <col min="14" max="14" width="35.7109375" style="76" customWidth="1"/>
    <col min="15" max="15" width="20.28515625" style="1" customWidth="1"/>
    <col min="16" max="17" width="8.85546875" style="1" hidden="1" customWidth="1"/>
    <col min="18" max="18" width="17" style="1" hidden="1" customWidth="1"/>
    <col min="19" max="21" width="9.85546875" style="1" hidden="1" customWidth="1"/>
    <col min="22" max="22" width="11.42578125" style="1" hidden="1" customWidth="1"/>
    <col min="23" max="23" width="8.85546875" style="1" hidden="1" customWidth="1"/>
    <col min="24" max="24" width="13.85546875" style="1" hidden="1" customWidth="1"/>
    <col min="25" max="25" width="12.7109375" style="1" hidden="1" customWidth="1"/>
    <col min="26" max="26" width="13" style="1" hidden="1" customWidth="1"/>
    <col min="27" max="27" width="12.140625" style="1" hidden="1" customWidth="1"/>
    <col min="28" max="28" width="15.5703125" style="8" hidden="1" customWidth="1"/>
    <col min="29" max="29" width="13" style="8" hidden="1" customWidth="1"/>
    <col min="30" max="30" width="12.85546875" style="8" hidden="1" customWidth="1"/>
    <col min="31" max="31" width="9.140625" style="1" hidden="1" customWidth="1"/>
    <col min="32" max="32" width="15.5703125" style="1" hidden="1" customWidth="1"/>
    <col min="33" max="33" width="13.42578125" style="1" hidden="1" customWidth="1"/>
    <col min="34" max="34" width="15.7109375" style="1" hidden="1" customWidth="1"/>
    <col min="35" max="35" width="14.140625" style="1" hidden="1" customWidth="1"/>
    <col min="36" max="36" width="13.7109375" style="1" hidden="1" customWidth="1"/>
    <col min="37" max="37" width="11.5703125" style="1" hidden="1" customWidth="1"/>
    <col min="38" max="39" width="11.42578125" style="1" hidden="1" customWidth="1"/>
    <col min="40" max="49" width="9.140625" style="1" hidden="1" customWidth="1"/>
    <col min="50" max="50" width="39" style="1" hidden="1" customWidth="1"/>
    <col min="51" max="82" width="9.140625" style="1" customWidth="1"/>
    <col min="83" max="143" width="9.140625" style="1"/>
    <col min="144" max="16384" width="9.140625" style="4"/>
  </cols>
  <sheetData>
    <row r="1" spans="1:30" ht="20.100000000000001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0" ht="20.100000000000001" customHeight="1" x14ac:dyDescent="0.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2"/>
    </row>
    <row r="3" spans="1:30" ht="20.100000000000001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30" ht="20.100000000000001" customHeight="1" x14ac:dyDescent="0.3">
      <c r="B4" s="33" t="s">
        <v>12</v>
      </c>
      <c r="C4" s="66"/>
      <c r="D4" s="13"/>
      <c r="E4" s="13"/>
      <c r="F4" s="13"/>
      <c r="G4" s="13"/>
      <c r="H4" s="13"/>
      <c r="I4" s="13"/>
      <c r="J4" s="13"/>
      <c r="K4" s="13"/>
      <c r="L4" s="13"/>
      <c r="M4" s="13"/>
      <c r="Q4" s="1" t="s">
        <v>8</v>
      </c>
      <c r="S4" s="1" t="s">
        <v>13</v>
      </c>
    </row>
    <row r="5" spans="1:30" ht="20.100000000000001" customHeight="1" x14ac:dyDescent="0.3">
      <c r="B5" s="78"/>
      <c r="C5" s="78"/>
      <c r="D5" s="13"/>
      <c r="E5" s="13"/>
      <c r="F5" s="13"/>
      <c r="G5" s="13"/>
      <c r="H5" s="13"/>
      <c r="I5" s="8"/>
      <c r="J5" s="8"/>
      <c r="K5" s="13"/>
      <c r="L5" s="13"/>
      <c r="M5" s="13"/>
      <c r="Q5" s="1" t="s">
        <v>10</v>
      </c>
      <c r="S5" s="1" t="s">
        <v>14</v>
      </c>
    </row>
    <row r="6" spans="1:30" ht="20.100000000000001" customHeight="1" x14ac:dyDescent="0.3">
      <c r="B6" s="14"/>
      <c r="C6" s="13"/>
      <c r="D6" s="13"/>
      <c r="E6" s="13"/>
      <c r="F6" s="13"/>
      <c r="G6" s="13"/>
      <c r="H6" s="13"/>
      <c r="I6" s="8"/>
      <c r="J6" s="8"/>
      <c r="K6" s="13"/>
      <c r="L6" s="13"/>
      <c r="M6" s="13"/>
      <c r="Q6" s="1" t="s">
        <v>9</v>
      </c>
      <c r="S6" s="1" t="s">
        <v>18</v>
      </c>
    </row>
    <row r="7" spans="1:30" ht="20.100000000000001" customHeight="1" thickBot="1" x14ac:dyDescent="0.35">
      <c r="B7" s="34" t="s">
        <v>2</v>
      </c>
      <c r="C7" s="117"/>
      <c r="D7" s="117"/>
      <c r="E7" s="117"/>
      <c r="F7" s="117"/>
      <c r="G7" s="117"/>
      <c r="H7" s="117"/>
      <c r="I7" s="8"/>
      <c r="J7" s="8"/>
      <c r="K7" s="64"/>
      <c r="L7" s="64"/>
      <c r="M7" s="65"/>
      <c r="Q7" s="1" t="s">
        <v>17</v>
      </c>
      <c r="S7" s="1" t="s">
        <v>19</v>
      </c>
    </row>
    <row r="8" spans="1:30" ht="20.100000000000001" customHeight="1" thickBot="1" x14ac:dyDescent="0.35">
      <c r="B8" s="34" t="s">
        <v>3</v>
      </c>
      <c r="C8" s="118"/>
      <c r="D8" s="118"/>
      <c r="E8" s="118"/>
      <c r="F8" s="118"/>
      <c r="G8" s="118"/>
      <c r="H8" s="118"/>
      <c r="I8" s="8"/>
      <c r="J8" s="8"/>
      <c r="K8" s="64"/>
      <c r="L8" s="64"/>
      <c r="M8" s="65"/>
    </row>
    <row r="9" spans="1:30" ht="20.100000000000001" customHeight="1" x14ac:dyDescent="0.3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30" ht="20.100000000000001" customHeight="1" x14ac:dyDescent="0.3">
      <c r="B10" s="34" t="s">
        <v>1</v>
      </c>
      <c r="C10" s="67"/>
      <c r="D10" s="13"/>
      <c r="E10" s="13"/>
      <c r="F10" s="13"/>
      <c r="G10" s="13"/>
      <c r="H10" s="1"/>
      <c r="I10" s="1"/>
      <c r="J10" s="119" t="s">
        <v>15</v>
      </c>
      <c r="K10" s="120"/>
      <c r="L10" s="1"/>
      <c r="M10" s="1"/>
      <c r="Q10" s="1" t="str">
        <f>IF(C5=Q4,1,IF(C5=Q5,2,IF(C5=Q6,3,IF(C5=Q7,4,""))))</f>
        <v/>
      </c>
      <c r="S10" s="13" t="s">
        <v>26</v>
      </c>
      <c r="T10" s="13" t="s">
        <v>27</v>
      </c>
      <c r="U10" s="13" t="s">
        <v>28</v>
      </c>
      <c r="V10" s="13" t="s">
        <v>38</v>
      </c>
      <c r="W10" s="13" t="s">
        <v>29</v>
      </c>
    </row>
    <row r="11" spans="1:30" ht="35.1" customHeight="1" x14ac:dyDescent="0.3">
      <c r="B11" s="35" t="s">
        <v>16</v>
      </c>
      <c r="C11" s="68" t="s">
        <v>13</v>
      </c>
      <c r="D11" s="13"/>
      <c r="E11" s="13"/>
      <c r="F11" s="13"/>
      <c r="G11" s="13"/>
      <c r="H11" s="1"/>
      <c r="I11" s="1"/>
      <c r="J11" s="2" t="s">
        <v>6</v>
      </c>
      <c r="K11" s="12" t="str">
        <f>IF(
  AND(OR(D18&gt;33, ISBLANK(D18)),
    OR(E18&gt;33, ISBLANK(E18)),
    OR(F18&gt;33, ISBLANK(F18)),
  OR(G18&gt;33, ISBLANK(G18))
),
  "Валидно",
  "Внимание, контаминация!"
)</f>
        <v>Валидно</v>
      </c>
      <c r="L11" s="1"/>
      <c r="M11" s="1"/>
      <c r="O11" s="17"/>
      <c r="S11" s="40">
        <v>25</v>
      </c>
      <c r="T11" s="41">
        <v>25</v>
      </c>
      <c r="U11" s="42">
        <v>25</v>
      </c>
      <c r="V11" s="43">
        <v>25</v>
      </c>
      <c r="W11" s="44">
        <v>25</v>
      </c>
      <c r="X11" s="1" t="s">
        <v>36</v>
      </c>
    </row>
    <row r="12" spans="1:30" ht="35.1" customHeight="1" x14ac:dyDescent="0.3">
      <c r="C12" s="13"/>
      <c r="D12" s="13"/>
      <c r="E12" s="13"/>
      <c r="F12" s="13"/>
      <c r="G12" s="13"/>
      <c r="H12" s="1"/>
      <c r="I12" s="1"/>
      <c r="J12" s="2" t="s">
        <v>5</v>
      </c>
      <c r="K12" s="12" t="str">
        <f>IF(
  AND(
    OR(C19&gt;33, ISBLANK(C19)),
    OR(D19&gt;33, ISBLANK(D19)),
    OR(E19&gt;33, ISBLANK(E19)),
    OR(F19&gt;33, ISBLANK(F19)),
  OR(G19&gt;33, ISBLANK(G19))
),
  "Валидно",
  "Внимание, контаминация!"
)</f>
        <v>Валидно</v>
      </c>
      <c r="L12" s="1"/>
      <c r="M12" s="1"/>
      <c r="O12" s="13"/>
      <c r="S12" s="40">
        <v>5</v>
      </c>
      <c r="T12" s="41">
        <v>5</v>
      </c>
      <c r="U12" s="42">
        <v>5</v>
      </c>
      <c r="V12" s="43">
        <v>5</v>
      </c>
      <c r="W12" s="44">
        <v>5</v>
      </c>
      <c r="X12" s="1" t="s">
        <v>37</v>
      </c>
    </row>
    <row r="13" spans="1:30" ht="35.1" customHeight="1" x14ac:dyDescent="0.3">
      <c r="B13" s="18"/>
      <c r="C13" s="13"/>
      <c r="D13" s="13"/>
      <c r="E13" s="13"/>
      <c r="F13" s="13"/>
      <c r="G13" s="13"/>
      <c r="H13" s="1"/>
      <c r="I13" s="1"/>
      <c r="J13" s="2" t="s">
        <v>7</v>
      </c>
      <c r="K13" s="2" t="str">
        <f>IF(
    AND(
        C20&gt;=5, C20&lt;=33,
        D20&gt;=5, D20&lt;=33,
        E20&gt;=5, E20&lt;=33,
        F20&gt;=5, F20&lt;=33,
        G20&gt;=5, G20&lt;=33
        ), "Валидно", "ПЦР не валидна!" )</f>
        <v>ПЦР не валидна!</v>
      </c>
      <c r="L13" s="1"/>
      <c r="M13" s="1"/>
      <c r="O13" s="13"/>
      <c r="S13" s="40">
        <v>200000</v>
      </c>
      <c r="T13" s="41">
        <v>300000</v>
      </c>
      <c r="U13" s="42">
        <v>40000</v>
      </c>
      <c r="V13" s="43">
        <v>40000</v>
      </c>
      <c r="W13" s="44">
        <v>16000</v>
      </c>
      <c r="X13" s="1" t="s">
        <v>25</v>
      </c>
    </row>
    <row r="14" spans="1:30" x14ac:dyDescent="0.3">
      <c r="B14" s="1"/>
      <c r="C14" s="1"/>
      <c r="D14" s="13"/>
      <c r="E14" s="13"/>
      <c r="F14" s="13"/>
      <c r="G14" s="13"/>
      <c r="H14" s="13"/>
      <c r="I14" s="13"/>
      <c r="J14" s="13"/>
      <c r="K14" s="13"/>
      <c r="L14" s="1"/>
      <c r="M14" s="1"/>
      <c r="O14" s="13"/>
      <c r="S14" s="13" t="s">
        <v>26</v>
      </c>
      <c r="T14" s="13" t="s">
        <v>27</v>
      </c>
      <c r="U14" s="13" t="s">
        <v>28</v>
      </c>
      <c r="V14" s="13" t="s">
        <v>38</v>
      </c>
      <c r="W14" s="13" t="s">
        <v>29</v>
      </c>
    </row>
    <row r="15" spans="1:30" x14ac:dyDescent="0.3">
      <c r="B15" s="6"/>
      <c r="C15" s="6"/>
      <c r="D15" s="6"/>
      <c r="E15" s="6"/>
      <c r="F15" s="6"/>
      <c r="G15" s="6"/>
      <c r="H15" s="6"/>
      <c r="I15" s="23"/>
      <c r="J15" s="23"/>
      <c r="K15" s="23"/>
      <c r="L15" s="23"/>
      <c r="M15" s="23"/>
      <c r="O15" s="3"/>
    </row>
    <row r="16" spans="1:30" ht="15" customHeight="1" x14ac:dyDescent="0.3">
      <c r="A16" s="79"/>
      <c r="B16" s="105" t="s">
        <v>4</v>
      </c>
      <c r="C16" s="107" t="s">
        <v>11</v>
      </c>
      <c r="D16" s="109" t="s">
        <v>83</v>
      </c>
      <c r="E16" s="111" t="s">
        <v>81</v>
      </c>
      <c r="F16" s="113" t="s">
        <v>82</v>
      </c>
      <c r="G16" s="115" t="s">
        <v>84</v>
      </c>
      <c r="H16" s="121" t="s">
        <v>42</v>
      </c>
      <c r="I16" s="124" t="s">
        <v>43</v>
      </c>
      <c r="J16" s="89" t="s">
        <v>44</v>
      </c>
      <c r="K16" s="92" t="s">
        <v>45</v>
      </c>
      <c r="L16" s="95" t="s">
        <v>46</v>
      </c>
      <c r="M16" s="98" t="s">
        <v>73</v>
      </c>
      <c r="N16" s="101" t="s">
        <v>56</v>
      </c>
      <c r="O16" s="3"/>
      <c r="AA16" s="8"/>
      <c r="AD16" s="1"/>
    </row>
    <row r="17" spans="1:53" x14ac:dyDescent="0.3">
      <c r="A17" s="79"/>
      <c r="B17" s="106"/>
      <c r="C17" s="108"/>
      <c r="D17" s="110"/>
      <c r="E17" s="112"/>
      <c r="F17" s="114"/>
      <c r="G17" s="116"/>
      <c r="H17" s="122"/>
      <c r="I17" s="125"/>
      <c r="J17" s="90"/>
      <c r="K17" s="93"/>
      <c r="L17" s="96"/>
      <c r="M17" s="99"/>
      <c r="N17" s="102"/>
      <c r="O17" s="3"/>
      <c r="AA17" s="8"/>
      <c r="AD17" s="1"/>
    </row>
    <row r="18" spans="1:53" x14ac:dyDescent="0.3">
      <c r="B18" s="36" t="s">
        <v>6</v>
      </c>
      <c r="C18" s="73"/>
      <c r="D18" s="73"/>
      <c r="E18" s="73"/>
      <c r="F18" s="73"/>
      <c r="G18" s="73"/>
      <c r="H18" s="122"/>
      <c r="I18" s="125"/>
      <c r="J18" s="90"/>
      <c r="K18" s="93"/>
      <c r="L18" s="96"/>
      <c r="M18" s="99"/>
      <c r="N18" s="102"/>
      <c r="O18" s="3"/>
      <c r="R18" s="5" t="s">
        <v>40</v>
      </c>
      <c r="S18" s="5"/>
      <c r="T18" s="5"/>
      <c r="U18" s="5"/>
      <c r="V18" s="5"/>
      <c r="W18" s="5"/>
      <c r="X18" s="5" t="s">
        <v>39</v>
      </c>
      <c r="Y18" s="5"/>
      <c r="Z18" s="5"/>
      <c r="AA18" s="7"/>
      <c r="AB18" s="7"/>
      <c r="AC18" s="7"/>
      <c r="AD18" s="5"/>
      <c r="AE18" s="5"/>
      <c r="AF18" s="5" t="s">
        <v>41</v>
      </c>
      <c r="AK18" s="5" t="s">
        <v>47</v>
      </c>
      <c r="AL18" s="5" t="s">
        <v>53</v>
      </c>
      <c r="AN18" s="5" t="s">
        <v>48</v>
      </c>
      <c r="AS18" s="5" t="s">
        <v>54</v>
      </c>
      <c r="AX18" s="1" t="s">
        <v>55</v>
      </c>
    </row>
    <row r="19" spans="1:53" x14ac:dyDescent="0.3">
      <c r="B19" s="19" t="s">
        <v>5</v>
      </c>
      <c r="C19" s="74"/>
      <c r="D19" s="72"/>
      <c r="E19" s="72"/>
      <c r="F19" s="72"/>
      <c r="G19" s="72"/>
      <c r="H19" s="122"/>
      <c r="I19" s="125"/>
      <c r="J19" s="90"/>
      <c r="K19" s="93"/>
      <c r="L19" s="96"/>
      <c r="M19" s="99"/>
      <c r="N19" s="102"/>
      <c r="O19" s="3"/>
      <c r="P19" s="7"/>
      <c r="Q19" s="7"/>
      <c r="AA19" s="8"/>
      <c r="AD19" s="1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x14ac:dyDescent="0.3">
      <c r="B20" s="37" t="s">
        <v>7</v>
      </c>
      <c r="C20" s="75"/>
      <c r="D20" s="75"/>
      <c r="E20" s="75"/>
      <c r="F20" s="75"/>
      <c r="G20" s="75"/>
      <c r="H20" s="123"/>
      <c r="I20" s="126"/>
      <c r="J20" s="91"/>
      <c r="K20" s="94"/>
      <c r="L20" s="97"/>
      <c r="M20" s="100"/>
      <c r="N20" s="103"/>
      <c r="O20" s="3"/>
      <c r="P20" s="10"/>
      <c r="Q20" s="10"/>
      <c r="R20" s="45" t="s">
        <v>20</v>
      </c>
      <c r="S20" s="46" t="s">
        <v>21</v>
      </c>
      <c r="T20" s="47" t="s">
        <v>30</v>
      </c>
      <c r="U20" s="47" t="s">
        <v>31</v>
      </c>
      <c r="V20" s="48" t="s">
        <v>32</v>
      </c>
      <c r="W20" s="13"/>
      <c r="X20" s="45" t="s">
        <v>23</v>
      </c>
      <c r="Y20" s="48" t="s">
        <v>22</v>
      </c>
      <c r="Z20" s="49" t="s">
        <v>24</v>
      </c>
      <c r="AA20" s="50" t="s">
        <v>33</v>
      </c>
      <c r="AB20" s="50" t="s">
        <v>34</v>
      </c>
      <c r="AC20" s="50" t="s">
        <v>35</v>
      </c>
      <c r="AD20" s="1"/>
      <c r="AK20" s="13"/>
      <c r="AL20" s="13"/>
      <c r="AM20" s="13"/>
      <c r="AN20" s="48" t="s">
        <v>49</v>
      </c>
      <c r="AO20" s="50" t="s">
        <v>50</v>
      </c>
      <c r="AP20" s="50" t="s">
        <v>52</v>
      </c>
      <c r="AQ20" s="50" t="s">
        <v>51</v>
      </c>
      <c r="AR20" s="13"/>
      <c r="AS20" s="63"/>
      <c r="AT20" s="63"/>
      <c r="AU20" s="63"/>
      <c r="AV20" s="63"/>
      <c r="AW20" s="63"/>
      <c r="AX20" s="63"/>
      <c r="AY20" s="63"/>
      <c r="AZ20" s="13"/>
      <c r="BA20" s="13"/>
    </row>
    <row r="21" spans="1:53" ht="75" customHeight="1" x14ac:dyDescent="0.3">
      <c r="A21" s="80">
        <v>1</v>
      </c>
      <c r="B21" s="71"/>
      <c r="C21" s="72"/>
      <c r="D21" s="72"/>
      <c r="E21" s="72"/>
      <c r="F21" s="72"/>
      <c r="G21" s="72"/>
      <c r="H21" s="21" t="str">
        <f>IF(ISBLANK($C$20), "",
       IF(ISNUMBER(Z21),LOG10(Z21), ""))</f>
        <v/>
      </c>
      <c r="I21" s="31" t="str">
        <f>IF(AND(ISBLANK(B21), OR(C21&gt;0, D21&gt;0)), "Введите имя образца!",
    IF(AND(NOT(ISBLANK(B21)), OR(C21&gt;0, D21&gt;0), OR(ISBLANK($C$20), ISBLANK($D$20))), "Введите значение ПКО!",
      IF(AND(OR(ISBLANK(C21), C21&gt;=33), D21&gt;0), "Положительный. Для количественного определения необходимо повторить забор материала!",
       IF(AND(C21&gt;=33, ISBLANK(D21)), "Необходимо повторить забор материала!",
        IF(AND(OR(ISBLANK(D21), D21&gt;33), C21&gt;0), "Отрицательный",
          IF(AND(C21&gt;0, D21&gt;0), LOG(AF21),""))))))</f>
        <v/>
      </c>
      <c r="J21" s="31" t="str">
        <f>IF(AND(ISBLANK(B21), OR(C21&gt;0, E21&gt;0)), "Введите имя образца!",
    IF(AND(NOT(ISBLANK(B21)), OR(C21&gt;0, E21&gt;0), OR(ISBLANK($C$20), ISBLANK($E$20))), "Введите значение ПКО!",
      IF(AND(OR(ISBLANK(C21), C21&gt;=33), E21&gt;0), "Положительный. Для количественного определения необходимо повторить забор материала!",
       IF(AND(C21&gt;=33, ISBLANK(E21)), "Необходимо повторить забор материала!",
        IF(AND(OR(ISBLANK(E21), E21&gt;33), C21&gt;0), "Отрицательный",
          IF(AND(C21&gt;0, E21&gt;0), LOG(AG21),""))))))</f>
        <v/>
      </c>
      <c r="K21" s="31" t="str">
        <f>IF(AND(ISBLANK(B21), OR(C21&gt;0, F21&gt;0)), "Введите имя образца!",
    IF(AND(NOT(ISBLANK(B21)), OR(C21&gt;0, F21&gt;0), OR(ISBLANK($C$20), ISBLANK($F$20))), "Введите значение ПКО!",
      IF(AND(OR(ISBLANK(C21), C21&gt;=33), F21&gt;0), "Положительный. Для количественного определения необходимо повторить забор материала!",
       IF(AND(C21&gt;=33, ISBLANK(F21)), "Необходимо повторить забор материала!",
        IF(AND(OR(ISBLANK(F21), F21&gt;33), C21&gt;0), "Отрицательный",
          IF(AND(C21&gt;0, F21&gt;0), LOG(AH21),""))))))</f>
        <v/>
      </c>
      <c r="L21" s="31" t="str">
        <f>IF(AND(ISBLANK(B21), OR(C21&gt;0, G21&gt;0)), "Введите имя образца!",
    IF(AND(NOT(ISBLANK(B21)), OR(C21&gt;0, G21&gt;0), OR(ISBLANK($C$20), ISBLANK($G$20))), "Введите значение ПКО!",
      IF(AND(OR(ISBLANK(C21), C21&gt;=33), G21&gt;0), "Положительный. Для количественного определения необходимо повторить забор материала!",
       IF(AND(C21&gt;=33, ISBLANK(G21)), "Необходимо повторить забор материала!",
        IF(AND(OR(ISBLANK(G21), G21&gt;33), C21&gt;0), "Отрицательный",
          IF(AND(C21&gt;0, G21&gt;0), LOG(AI21),""))))))</f>
        <v/>
      </c>
      <c r="M21" s="20" t="str">
        <f>IF(OR(ISNUMBER(I21), ISNUMBER(J21), ISNUMBER(K21), ISNUMBER(L21)), IF(ISNUMBER(AL21), AL21, ""), "")</f>
        <v/>
      </c>
      <c r="N21" s="32" t="str">
        <f>IF(ISBLANK(B21),"",
IF(ISBLANK($C$20),"",
IF(OR(AND(D21&gt;0,ISBLANK($D$20)),AND(E21&gt;0,ISBLANK($E$20)),AND(F21&gt;0,ISBLANK($F$20)),AND(G21&gt;0,ISBLANK($G$20))),"",
IF(B21&gt;0,IF(NOT(ISBLANK(AK21)),CONCATENATE(AS21," ",AX21),IF(H21&lt;4,"Слишком мало клеток, необходимо провести повторный забор материала.","В образце ВПЧ ВКР не обнаружен."))," "))))</f>
        <v/>
      </c>
      <c r="O21" s="3"/>
      <c r="P21" s="9"/>
      <c r="Q21" s="9"/>
      <c r="R21" s="51" t="b">
        <f>IF(ISNUMBER(C21)=TRUE,$C$20-C21)</f>
        <v>0</v>
      </c>
      <c r="S21" s="52" t="b">
        <f>IF(ISNUMBER(D21)=TRUE,$D$20-D21)</f>
        <v>0</v>
      </c>
      <c r="T21" s="53" t="b">
        <f>IF(ISNUMBER(E21)=TRUE,$E$20-E21)</f>
        <v>0</v>
      </c>
      <c r="U21" s="53" t="b">
        <f>IF(ISNUMBER(F21)=TRUE,$F$20-F21)</f>
        <v>0</v>
      </c>
      <c r="V21" s="53" t="b">
        <f>IF(ISNUMBER(G21)=TRUE,$G$20-G21)</f>
        <v>0</v>
      </c>
      <c r="W21" s="13"/>
      <c r="X21" s="51" t="b">
        <f>IF(ISNUMBER(C21)=TRUE,$S$13*POWER(2,R21))</f>
        <v>0</v>
      </c>
      <c r="Y21" s="54" t="b">
        <f>IF(ISNUMBER(D21)=TRUE,$T$13*POWER(2,S21))</f>
        <v>0</v>
      </c>
      <c r="Z21" s="13" t="b">
        <f>IF(ISNUMBER(C21)=TRUE,X21/2)</f>
        <v>0</v>
      </c>
      <c r="AA21" s="55" t="b">
        <f>IF(ISNUMBER(E21)=TRUE,$U$13*POWER(2,T21))</f>
        <v>0</v>
      </c>
      <c r="AB21" s="55" t="b">
        <f>IF(ISNUMBER(F21)=TRUE,$V$13*POWER(2,U21))</f>
        <v>0</v>
      </c>
      <c r="AC21" s="55" t="b">
        <f>IF(ISNUMBER(G21)=TRUE,$W$13*POWER(2,V21))</f>
        <v>0</v>
      </c>
      <c r="AD21" s="1"/>
      <c r="AF21" s="54" t="b">
        <f>IF(AND(ISNUMBER(X21)=TRUE, ISNUMBER(Y21)=TRUE), Y21/X21*2*100000)</f>
        <v>0</v>
      </c>
      <c r="AG21" s="55" t="b">
        <f>IF(AND(ISNUMBER(X21)=TRUE, ISNUMBER(AA21)=TRUE), AA21/X21*2*100000)</f>
        <v>0</v>
      </c>
      <c r="AH21" s="55" t="b">
        <f>IF(AND(ISNUMBER(X21)=TRUE, ISNUMBER(AB21)=TRUE), AB21/X21*2*100000)</f>
        <v>0</v>
      </c>
      <c r="AI21" s="55" t="b">
        <f>IF(AND(ISNUMBER(X21)=TRUE, ISNUMBER(AC21)=TRUE), AC21/X21*2*100000)</f>
        <v>0</v>
      </c>
      <c r="AK21" s="52" t="str">
        <f>IF(OR(ISNUMBER(AF21), ISNUMBER(AG21), ISNUMBER(AH21), ISNUMBER(AI21)), SUM(AF21:AI21), "")</f>
        <v/>
      </c>
      <c r="AL21" s="52" t="str">
        <f>IF(AND(ISNUMBER(AK21), AK21&gt;0), ROUND(LOG10(AK21), 2), "")</f>
        <v/>
      </c>
      <c r="AM21" s="13"/>
      <c r="AN21" s="13" t="b">
        <f>IF(ISNUMBER(AF21)=TRUE, "16")</f>
        <v>0</v>
      </c>
      <c r="AO21" s="13" t="b">
        <f>IF(ISNUMBER(AG21)=TRUE,"18")</f>
        <v>0</v>
      </c>
      <c r="AP21" s="13" t="b">
        <f>IF(ISNUMBER(AI21)=TRUE,"45")</f>
        <v>0</v>
      </c>
      <c r="AQ21" s="13" t="b">
        <f>IF(ISNUMBER(AH21)=TRUE,"ВКР")</f>
        <v>0</v>
      </c>
      <c r="AR21" s="13"/>
      <c r="AS21" s="63" t="str">
        <f>IF(AND(AN21="16",AO21="18",AP21="45",AQ21="ВКР"),"Выявлены генотипы 16, 18, 45 и другие ВКР типы ВПЧ.",IF(AND(AN21="16",AO21="18",AP21="45",AQ21=FALSE),"Выявлены генотипы 16, 18 и 45.",IF(AND(AN21="16",AO21="18",AP21=FALSE,AQ21="ВКР"),"Выявлены генотипы 16, 18 и другие ВКР типы ВПЧ.",IF(AND(AN21="16",AO21="18",AP21=FALSE,AQ21=FALSE),"Выявлены генотипы 16 и 18.",IF(AND(AN21="16",AO21=FALSE,AP21="45",AQ21="ВКР"),"Выявлены генотипы 16, 45 и другие ВКР типы ВПЧ.",IF(AND(AN21="16",AO21=FALSE,AP21="45",AQ21=FALSE),"Выявлены генотипы 16 и 45.",IF(AND(AN21="16",AO21=FALSE,AP21=FALSE,AQ21="ВКР"),"Выявлены генотипы 16 и другие ВКР типы ВПЧ.",IF(AND(AN21="16",AO21=FALSE,AP21=FALSE,AQ21=FALSE),"Выявлен генотип 16.",IF(AND(AN21=FALSE,AO21="18",AP21="45",AQ21="ВКР"),"Выявлены генотипы 18, 45 и другие ВКР типы ВПЧ.",IF(AND(AN21=FALSE,AO21="18",AP21="45",AQ21=FALSE),"Выявлены генотипы 18 и 45.",IF(AND(AN21=FALSE,AO21="18",AP21=FALSE,AQ21="ВКР"),"Выявлены генотипы 18 и другие ВКР типы ВПЧ.",IF(AND(AN21=FALSE,AO21=FALSE,AP21="45",AQ21="ВКР"),"Выявлены генотипы 45 и другие ВКР типы ВПЧ.",IF(AND(AN21=FALSE,AO21="18",AP21=FALSE,AQ21=FALSE),"Выявлен генотип 18.",IF(AND(AN21=FALSE,AO21=FALSE,AP21="45",AQ21=FALSE),"Выявлен генотип 45.",IF(AND(AN21=FALSE,AO21=FALSE,AP21=FALSE,AQ21="ВКР"),"Выявлены другие ВКР типы ВПЧ, отличные от 16, 18, 45.", "")))))))))))))))</f>
        <v/>
      </c>
      <c r="AT21" s="63"/>
      <c r="AU21" s="63"/>
      <c r="AV21" s="63"/>
      <c r="AW21" s="63"/>
      <c r="AX21" s="63" t="str">
        <f>IF(AND(ISNUMBER(AL21), AL21&gt;5),
    "Высокая вероятность развития дисплазии.",
    IF(AND(ISNUMBER(AL21), AL21&gt;3),
        "Существует вероятность дисплазии.",
        IF(AND(ISNUMBER(AL21), AL21&gt;0, AL21&lt;=3),
            "Клинически малозначимая величина.",
            IF(AND(OR(I21 = "Отрицательный", ISBLANK(I21)), OR(J21 = "Отрицательный", ISBLANK(J21)), OR(K21 = "Отрицательный", ISBLANK(K21)), OR(L21 = "Отрицательный", ISBLANK(L21))), "Отрицательный", ""))))</f>
        <v/>
      </c>
      <c r="AY21" s="63"/>
      <c r="AZ21" s="13"/>
      <c r="BA21" s="13"/>
    </row>
    <row r="22" spans="1:53" ht="75" customHeight="1" x14ac:dyDescent="0.3">
      <c r="A22" s="80">
        <v>2</v>
      </c>
      <c r="B22" s="83"/>
      <c r="C22" s="84"/>
      <c r="D22" s="84"/>
      <c r="E22" s="84"/>
      <c r="F22" s="84"/>
      <c r="G22" s="84"/>
      <c r="H22" s="86" t="str">
        <f t="shared" ref="H22:H85" si="0">IF(ISBLANK($C$20), "",
       IF(ISNUMBER(Z22),LOG10(Z22), ""))</f>
        <v/>
      </c>
      <c r="I22" s="87" t="str">
        <f t="shared" ref="I22:I85" si="1">IF(AND(ISBLANK(B22), OR(C22&gt;0, D22&gt;0)), "Введите имя образца!",
    IF(AND(NOT(ISBLANK(B22)), OR(C22&gt;0, D22&gt;0), OR(ISBLANK($C$20), ISBLANK($D$20))), "Введите значение ПКО!",
      IF(AND(OR(ISBLANK(C22), C22&gt;=33), D22&gt;0), "Положительный. Для количественного определения необходимо повторить забор материала!",
       IF(AND(C22&gt;=33, ISBLANK(D22)), "Необходимо повторить забор материала!",
        IF(AND(OR(ISBLANK(D22), D22&gt;33), C22&gt;0), "Отрицательный",
          IF(AND(C22&gt;0, D22&gt;0), LOG(AF22),""))))))</f>
        <v/>
      </c>
      <c r="J22" s="87" t="str">
        <f t="shared" ref="J22:J85" si="2">IF(AND(ISBLANK(B22), OR(C22&gt;0, E22&gt;0)), "Введите имя образца!",
    IF(AND(NOT(ISBLANK(B22)), OR(C22&gt;0, E22&gt;0), OR(ISBLANK($C$20), ISBLANK($E$20))), "Введите значение ПКО!",
      IF(AND(OR(ISBLANK(C22), C22&gt;=33), E22&gt;0), "Положительный. Для количественного определения необходимо повторить забор материала!",
       IF(AND(C22&gt;=33, ISBLANK(E22)), "Необходимо повторить забор материала!",
        IF(AND(OR(ISBLANK(E22), E22&gt;33), C22&gt;0), "Отрицательный",
          IF(AND(C22&gt;0, E22&gt;0), LOG(AG22),""))))))</f>
        <v/>
      </c>
      <c r="K22" s="87" t="str">
        <f t="shared" ref="K22:K85" si="3">IF(AND(ISBLANK(B22), OR(C22&gt;0, F22&gt;0)), "Введите имя образца!",
    IF(AND(NOT(ISBLANK(B22)), OR(C22&gt;0, F22&gt;0), OR(ISBLANK($C$20), ISBLANK($F$20))), "Введите значение ПКО!",
      IF(AND(OR(ISBLANK(C22), C22&gt;=33), F22&gt;0), "Положительный. Для количественного определения необходимо повторить забор материала!",
       IF(AND(C22&gt;=33, ISBLANK(F22)), "Необходимо повторить забор материала!",
        IF(AND(OR(ISBLANK(F22), F22&gt;33), C22&gt;0), "Отрицательный",
          IF(AND(C22&gt;0, F22&gt;0), LOG(AH22),""))))))</f>
        <v/>
      </c>
      <c r="L22" s="87" t="str">
        <f t="shared" ref="L22:L85" si="4">IF(AND(ISBLANK(B22), OR(C22&gt;0, G22&gt;0)), "Введите имя образца!",
    IF(AND(NOT(ISBLANK(B22)), OR(C22&gt;0, G22&gt;0), OR(ISBLANK($C$20), ISBLANK($G$20))), "Введите значение ПКО!",
      IF(AND(OR(ISBLANK(C22), C22&gt;=33), G22&gt;0), "Положительный. Для количественного определения необходимо повторить забор материала!",
       IF(AND(C22&gt;=33, ISBLANK(G22)), "Необходимо повторить забор материала!",
        IF(AND(OR(ISBLANK(G22), G22&gt;33), C22&gt;0), "Отрицательный",
          IF(AND(C22&gt;0, G22&gt;0), LOG(AI22),""))))))</f>
        <v/>
      </c>
      <c r="M22" s="38" t="str">
        <f t="shared" ref="M22:M85" si="5">IF(OR(ISNUMBER(I22), ISNUMBER(J22), ISNUMBER(K22), ISNUMBER(L22)), IF(ISNUMBER(AL22), AL22, ""), "")</f>
        <v/>
      </c>
      <c r="N22" s="88" t="str">
        <f>IF(ISBLANK(B22),"",
IF(ISBLANK($C$20),"",
IF(OR(AND(D22&gt;0,ISBLANK($D$20)),AND(E22&gt;0,ISBLANK($E$20)),AND(F22&gt;0,ISBLANK($F$20)),AND(G22&gt;0,ISBLANK($G$20))),"",
IF(B22&gt;0,IF(NOT(ISBLANK(AK22)),CONCATENATE(AS22," ",AX22),IF(H22&lt;4,"Слишком мало клеток, необходимо провести повторный забор материала.","В образце ВПЧ ВКР не обнаружен."))," "))))</f>
        <v/>
      </c>
      <c r="O22" s="3"/>
      <c r="P22" s="9"/>
      <c r="Q22" s="9"/>
      <c r="R22" s="51" t="b">
        <f>IF(ISNUMBER(C22)=TRUE,$C$20-C22)</f>
        <v>0</v>
      </c>
      <c r="S22" s="52" t="b">
        <f t="shared" ref="S22:S85" si="6">IF(ISNUMBER(D22)=TRUE,$D$20-D22)</f>
        <v>0</v>
      </c>
      <c r="T22" s="53" t="b">
        <f t="shared" ref="T22:T85" si="7">IF(ISNUMBER(E22)=TRUE,$E$20-E22)</f>
        <v>0</v>
      </c>
      <c r="U22" s="53" t="b">
        <f t="shared" ref="U22:U85" si="8">IF(ISNUMBER(F22)=TRUE,$F$20-F22)</f>
        <v>0</v>
      </c>
      <c r="V22" s="53" t="b">
        <f t="shared" ref="V22:V85" si="9">IF(ISNUMBER(G22)=TRUE,$G$20-G22)</f>
        <v>0</v>
      </c>
      <c r="W22" s="13"/>
      <c r="X22" s="51" t="b">
        <f>IF(ISNUMBER(C22)=TRUE,$S$13*POWER(2,R22))</f>
        <v>0</v>
      </c>
      <c r="Y22" s="54" t="b">
        <f t="shared" ref="Y22:Y85" si="10">IF(ISNUMBER(D22)=TRUE,$T$13*POWER(2,S22))</f>
        <v>0</v>
      </c>
      <c r="Z22" s="13" t="b">
        <f t="shared" ref="Z22:Z85" si="11">IF(ISNUMBER(C22)=TRUE,X22/2)</f>
        <v>0</v>
      </c>
      <c r="AA22" s="55" t="b">
        <f t="shared" ref="AA22:AA85" si="12">IF(ISNUMBER(E22)=TRUE,$U$13*POWER(2,T22))</f>
        <v>0</v>
      </c>
      <c r="AB22" s="55" t="b">
        <f t="shared" ref="AB22:AB85" si="13">IF(ISNUMBER(F22)=TRUE,$V$13*POWER(2,U22))</f>
        <v>0</v>
      </c>
      <c r="AC22" s="55" t="b">
        <f t="shared" ref="AC22:AC85" si="14">IF(ISNUMBER(G22)=TRUE,$W$13*POWER(2,V22))</f>
        <v>0</v>
      </c>
      <c r="AD22" s="1"/>
      <c r="AF22" s="54" t="b">
        <f t="shared" ref="AF22:AF85" si="15">IF(AND(ISNUMBER(X22)=TRUE, ISNUMBER(Y22)=TRUE), Y22/X22*2*100000)</f>
        <v>0</v>
      </c>
      <c r="AG22" s="55" t="b">
        <f t="shared" ref="AG22:AG85" si="16">IF(AND(ISNUMBER(X22)=TRUE, ISNUMBER(AA22)=TRUE), AA22/X22*2*100000)</f>
        <v>0</v>
      </c>
      <c r="AH22" s="55" t="b">
        <f t="shared" ref="AH22:AH85" si="17">IF(AND(ISNUMBER(X22)=TRUE, ISNUMBER(AB22)=TRUE), AB22/X22*2*100000)</f>
        <v>0</v>
      </c>
      <c r="AI22" s="55" t="b">
        <f t="shared" ref="AI22:AI85" si="18">IF(AND(ISNUMBER(X22)=TRUE, ISNUMBER(AC22)=TRUE), AC22/X22*2*100000)</f>
        <v>0</v>
      </c>
      <c r="AK22" s="52" t="str">
        <f t="shared" ref="AK22:AK85" si="19">IF(OR(ISNUMBER(AF22), ISNUMBER(AG22), ISNUMBER(AH22), ISNUMBER(AI22)), SUM(AF22:AI22), "")</f>
        <v/>
      </c>
      <c r="AL22" s="52" t="str">
        <f t="shared" ref="AL22:AL85" si="20">IF(AND(ISNUMBER(AK22), AK22&gt;0), ROUND(LOG10(AK22), 2), "")</f>
        <v/>
      </c>
      <c r="AM22" s="13"/>
      <c r="AN22" s="13" t="b">
        <f t="shared" ref="AN22:AN85" si="21">IF(ISNUMBER(AF22)=TRUE, "16")</f>
        <v>0</v>
      </c>
      <c r="AO22" s="13" t="b">
        <f t="shared" ref="AO22:AO85" si="22">IF(ISNUMBER(AG22)=TRUE,"18")</f>
        <v>0</v>
      </c>
      <c r="AP22" s="13" t="b">
        <f t="shared" ref="AP22:AP85" si="23">IF(ISNUMBER(AI22)=TRUE,"45")</f>
        <v>0</v>
      </c>
      <c r="AQ22" s="13" t="b">
        <f t="shared" ref="AQ22:AQ85" si="24">IF(ISNUMBER(AH22)=TRUE,"ВКР")</f>
        <v>0</v>
      </c>
      <c r="AR22" s="13"/>
      <c r="AS22" s="63" t="str">
        <f t="shared" ref="AS22:AS85" si="25">IF(AND(AN22="16",AO22="18",AP22="45",AQ22="ВКР"),"Выявлены генотипы 16, 18, 45 и другие ВКР типы ВПЧ.",IF(AND(AN22="16",AO22="18",AP22="45",AQ22=FALSE),"Выявлены генотипы 16, 18 и 45.",IF(AND(AN22="16",AO22="18",AP22=FALSE,AQ22="ВКР"),"Выявлены генотипы 16, 18 и другие ВКР типы ВПЧ.",IF(AND(AN22="16",AO22="18",AP22=FALSE,AQ22=FALSE),"Выявлены генотипы 16 и 18.",IF(AND(AN22="16",AO22=FALSE,AP22="45",AQ22="ВКР"),"Выявлены генотипы 16, 45 и другие ВКР типы ВПЧ.",IF(AND(AN22="16",AO22=FALSE,AP22="45",AQ22=FALSE),"Выявлены генотипы 16 и 45.",IF(AND(AN22="16",AO22=FALSE,AP22=FALSE,AQ22="ВКР"),"Выявлены генотипы 16 и другие ВКР типы ВПЧ.",IF(AND(AN22="16",AO22=FALSE,AP22=FALSE,AQ22=FALSE),"Выявлен генотип 16.",IF(AND(AN22=FALSE,AO22="18",AP22="45",AQ22="ВКР"),"Выявлены генотипы 18, 45 и другие ВКР типы ВПЧ.",IF(AND(AN22=FALSE,AO22="18",AP22="45",AQ22=FALSE),"Выявлены генотипы 18 и 45.",IF(AND(AN22=FALSE,AO22="18",AP22=FALSE,AQ22="ВКР"),"Выявлены генотипы 18 и другие ВКР типы ВПЧ.",IF(AND(AN22=FALSE,AO22=FALSE,AP22="45",AQ22="ВКР"),"Выявлены генотипы 45 и другие ВКР типы ВПЧ.",IF(AND(AN22=FALSE,AO22="18",AP22=FALSE,AQ22=FALSE),"Выявлен генотип 18.",IF(AND(AN22=FALSE,AO22=FALSE,AP22="45",AQ22=FALSE),"Выявлен генотип 45.",IF(AND(AN22=FALSE,AO22=FALSE,AP22=FALSE,AQ22="ВКР"),"Выявлены другие ВКР типы ВПЧ, отличные от 16, 18, 45.", "")))))))))))))))</f>
        <v/>
      </c>
      <c r="AT22" s="63"/>
      <c r="AU22" s="63"/>
      <c r="AV22" s="63"/>
      <c r="AW22" s="63"/>
      <c r="AX22" s="63" t="str">
        <f t="shared" ref="AX22:AX85" si="26">IF(AND(ISNUMBER(AL22), AL22&gt;5),
    "Высокая вероятность развития дисплазии.",
    IF(AND(ISNUMBER(AL22), AL22&gt;3),
        "Существует вероятность дисплазии.",
        IF(AND(ISNUMBER(AL22), AL22&gt;0, AL22&lt;=3),
            "Клинически малозначимая величина.",
            IF(AND(OR(I22 = "Отрицательный", ISBLANK(I22)), OR(J22 = "Отрицательный", ISBLANK(J22)), OR(K22 = "Отрицательный", ISBLANK(K22)), OR(L22 = "Отрицательный", ISBLANK(L22))), "Отрицательный", ""))))</f>
        <v/>
      </c>
      <c r="AY22" s="63"/>
      <c r="AZ22" s="13"/>
      <c r="BA22" s="13"/>
    </row>
    <row r="23" spans="1:53" ht="75" customHeight="1" x14ac:dyDescent="0.3">
      <c r="A23" s="80">
        <v>3</v>
      </c>
      <c r="B23" s="71"/>
      <c r="C23" s="72"/>
      <c r="D23" s="72"/>
      <c r="E23" s="72"/>
      <c r="F23" s="72"/>
      <c r="G23" s="72"/>
      <c r="H23" s="21" t="str">
        <f t="shared" si="0"/>
        <v/>
      </c>
      <c r="I23" s="31" t="str">
        <f t="shared" si="1"/>
        <v/>
      </c>
      <c r="J23" s="31" t="str">
        <f t="shared" si="2"/>
        <v/>
      </c>
      <c r="K23" s="31" t="str">
        <f t="shared" si="3"/>
        <v/>
      </c>
      <c r="L23" s="31" t="str">
        <f t="shared" si="4"/>
        <v/>
      </c>
      <c r="M23" s="20" t="str">
        <f t="shared" si="5"/>
        <v/>
      </c>
      <c r="N23" s="32" t="str">
        <f t="shared" ref="N23:N86" si="27">IF(ISBLANK(B23),"",
IF(ISBLANK($C$20),"",
IF(OR(AND(D23&gt;0,ISBLANK($D$20)),AND(E23&gt;0,ISBLANK($E$20)),AND(F23&gt;0,ISBLANK($F$20)),AND(G23&gt;0,ISBLANK($G$20))),"",
IF(B23&gt;0,IF(NOT(ISBLANK(AK23)),CONCATENATE(AS23," ",AX23),IF(H23&lt;4,"Слишком мало клеток, необходимо провести повторный забор материала.","В образце ВПЧ ВКР не обнаружен."))," "))))</f>
        <v/>
      </c>
      <c r="O23" s="3"/>
      <c r="P23" s="9"/>
      <c r="Q23" s="9"/>
      <c r="R23" s="51" t="b">
        <f t="shared" ref="R23:R85" si="28">IF(ISNUMBER(C23)=TRUE,$C$20-C23)</f>
        <v>0</v>
      </c>
      <c r="S23" s="52" t="b">
        <f t="shared" si="6"/>
        <v>0</v>
      </c>
      <c r="T23" s="53" t="b">
        <f t="shared" si="7"/>
        <v>0</v>
      </c>
      <c r="U23" s="53" t="b">
        <f t="shared" si="8"/>
        <v>0</v>
      </c>
      <c r="V23" s="53" t="b">
        <f t="shared" si="9"/>
        <v>0</v>
      </c>
      <c r="W23" s="13"/>
      <c r="X23" s="51" t="b">
        <f t="shared" ref="X23:X85" si="29">IF(ISNUMBER(C23)=TRUE,$S$13*POWER(2,R23))</f>
        <v>0</v>
      </c>
      <c r="Y23" s="54" t="b">
        <f t="shared" si="10"/>
        <v>0</v>
      </c>
      <c r="Z23" s="13" t="b">
        <f t="shared" si="11"/>
        <v>0</v>
      </c>
      <c r="AA23" s="55" t="b">
        <f t="shared" si="12"/>
        <v>0</v>
      </c>
      <c r="AB23" s="55" t="b">
        <f t="shared" si="13"/>
        <v>0</v>
      </c>
      <c r="AC23" s="55" t="b">
        <f t="shared" si="14"/>
        <v>0</v>
      </c>
      <c r="AD23" s="1"/>
      <c r="AF23" s="54" t="b">
        <f>IF(AND(ISNUMBER(X23)=TRUE, ISNUMBER(Y23)=TRUE), Y23/X23*2*100000)</f>
        <v>0</v>
      </c>
      <c r="AG23" s="55" t="b">
        <f t="shared" si="16"/>
        <v>0</v>
      </c>
      <c r="AH23" s="55" t="b">
        <f t="shared" si="17"/>
        <v>0</v>
      </c>
      <c r="AI23" s="55" t="b">
        <f t="shared" si="18"/>
        <v>0</v>
      </c>
      <c r="AK23" s="52" t="str">
        <f t="shared" si="19"/>
        <v/>
      </c>
      <c r="AL23" s="52" t="str">
        <f t="shared" si="20"/>
        <v/>
      </c>
      <c r="AM23" s="13"/>
      <c r="AN23" s="13" t="b">
        <f t="shared" si="21"/>
        <v>0</v>
      </c>
      <c r="AO23" s="13" t="b">
        <f t="shared" si="22"/>
        <v>0</v>
      </c>
      <c r="AP23" s="13" t="b">
        <f t="shared" si="23"/>
        <v>0</v>
      </c>
      <c r="AQ23" s="13" t="b">
        <f t="shared" si="24"/>
        <v>0</v>
      </c>
      <c r="AR23" s="13"/>
      <c r="AS23" s="63" t="str">
        <f t="shared" si="25"/>
        <v/>
      </c>
      <c r="AT23" s="63"/>
      <c r="AU23" s="63"/>
      <c r="AV23" s="63"/>
      <c r="AW23" s="63"/>
      <c r="AX23" s="63" t="str">
        <f t="shared" si="26"/>
        <v/>
      </c>
      <c r="AY23" s="63"/>
      <c r="AZ23" s="13"/>
      <c r="BA23" s="13"/>
    </row>
    <row r="24" spans="1:53" ht="75" customHeight="1" x14ac:dyDescent="0.3">
      <c r="A24" s="80">
        <v>4</v>
      </c>
      <c r="B24" s="83"/>
      <c r="C24" s="84"/>
      <c r="D24" s="84"/>
      <c r="E24" s="84"/>
      <c r="F24" s="84"/>
      <c r="G24" s="84"/>
      <c r="H24" s="86" t="str">
        <f t="shared" si="0"/>
        <v/>
      </c>
      <c r="I24" s="87" t="str">
        <f t="shared" si="1"/>
        <v/>
      </c>
      <c r="J24" s="87" t="str">
        <f t="shared" si="2"/>
        <v/>
      </c>
      <c r="K24" s="87" t="str">
        <f t="shared" si="3"/>
        <v/>
      </c>
      <c r="L24" s="87" t="str">
        <f t="shared" si="4"/>
        <v/>
      </c>
      <c r="M24" s="38" t="str">
        <f t="shared" si="5"/>
        <v/>
      </c>
      <c r="N24" s="88" t="str">
        <f t="shared" si="27"/>
        <v/>
      </c>
      <c r="O24" s="3"/>
      <c r="P24" s="9"/>
      <c r="Q24" s="9"/>
      <c r="R24" s="51" t="b">
        <f t="shared" si="28"/>
        <v>0</v>
      </c>
      <c r="S24" s="52" t="b">
        <f t="shared" si="6"/>
        <v>0</v>
      </c>
      <c r="T24" s="53" t="b">
        <f t="shared" si="7"/>
        <v>0</v>
      </c>
      <c r="U24" s="53" t="b">
        <f t="shared" si="8"/>
        <v>0</v>
      </c>
      <c r="V24" s="53" t="b">
        <f t="shared" si="9"/>
        <v>0</v>
      </c>
      <c r="W24" s="13"/>
      <c r="X24" s="51" t="b">
        <f t="shared" si="29"/>
        <v>0</v>
      </c>
      <c r="Y24" s="54" t="b">
        <f t="shared" si="10"/>
        <v>0</v>
      </c>
      <c r="Z24" s="13" t="b">
        <f t="shared" si="11"/>
        <v>0</v>
      </c>
      <c r="AA24" s="55" t="b">
        <f t="shared" si="12"/>
        <v>0</v>
      </c>
      <c r="AB24" s="55" t="b">
        <f t="shared" si="13"/>
        <v>0</v>
      </c>
      <c r="AC24" s="55" t="b">
        <f t="shared" si="14"/>
        <v>0</v>
      </c>
      <c r="AD24" s="1"/>
      <c r="AF24" s="54" t="b">
        <f t="shared" si="15"/>
        <v>0</v>
      </c>
      <c r="AG24" s="55" t="b">
        <f t="shared" si="16"/>
        <v>0</v>
      </c>
      <c r="AH24" s="55" t="b">
        <f t="shared" si="17"/>
        <v>0</v>
      </c>
      <c r="AI24" s="55" t="b">
        <f t="shared" si="18"/>
        <v>0</v>
      </c>
      <c r="AK24" s="52" t="str">
        <f t="shared" si="19"/>
        <v/>
      </c>
      <c r="AL24" s="52" t="str">
        <f t="shared" si="20"/>
        <v/>
      </c>
      <c r="AM24" s="13"/>
      <c r="AN24" s="13" t="b">
        <f t="shared" si="21"/>
        <v>0</v>
      </c>
      <c r="AO24" s="13" t="b">
        <f t="shared" si="22"/>
        <v>0</v>
      </c>
      <c r="AP24" s="13" t="b">
        <f t="shared" si="23"/>
        <v>0</v>
      </c>
      <c r="AQ24" s="13" t="b">
        <f t="shared" si="24"/>
        <v>0</v>
      </c>
      <c r="AR24" s="13"/>
      <c r="AS24" s="63" t="str">
        <f t="shared" si="25"/>
        <v/>
      </c>
      <c r="AT24" s="63"/>
      <c r="AU24" s="63"/>
      <c r="AV24" s="63"/>
      <c r="AW24" s="63"/>
      <c r="AX24" s="63" t="str">
        <f t="shared" si="26"/>
        <v/>
      </c>
      <c r="AY24" s="63"/>
      <c r="AZ24" s="13"/>
      <c r="BA24" s="13"/>
    </row>
    <row r="25" spans="1:53" ht="75" customHeight="1" x14ac:dyDescent="0.3">
      <c r="A25" s="80">
        <v>5</v>
      </c>
      <c r="B25" s="71"/>
      <c r="C25" s="72"/>
      <c r="D25" s="72"/>
      <c r="E25" s="72"/>
      <c r="F25" s="72"/>
      <c r="G25" s="72"/>
      <c r="H25" s="21" t="str">
        <f t="shared" si="0"/>
        <v/>
      </c>
      <c r="I25" s="31" t="str">
        <f t="shared" si="1"/>
        <v/>
      </c>
      <c r="J25" s="31" t="str">
        <f t="shared" si="2"/>
        <v/>
      </c>
      <c r="K25" s="31" t="str">
        <f t="shared" si="3"/>
        <v/>
      </c>
      <c r="L25" s="31" t="str">
        <f t="shared" si="4"/>
        <v/>
      </c>
      <c r="M25" s="20" t="str">
        <f t="shared" si="5"/>
        <v/>
      </c>
      <c r="N25" s="32" t="str">
        <f t="shared" si="27"/>
        <v/>
      </c>
      <c r="O25" s="3"/>
      <c r="P25" s="9"/>
      <c r="Q25" s="9"/>
      <c r="R25" s="51" t="b">
        <f t="shared" si="28"/>
        <v>0</v>
      </c>
      <c r="S25" s="52" t="b">
        <f t="shared" si="6"/>
        <v>0</v>
      </c>
      <c r="T25" s="53" t="b">
        <f t="shared" si="7"/>
        <v>0</v>
      </c>
      <c r="U25" s="53" t="b">
        <f t="shared" si="8"/>
        <v>0</v>
      </c>
      <c r="V25" s="53" t="b">
        <f t="shared" si="9"/>
        <v>0</v>
      </c>
      <c r="W25" s="13"/>
      <c r="X25" s="51" t="b">
        <f t="shared" si="29"/>
        <v>0</v>
      </c>
      <c r="Y25" s="54" t="b">
        <f t="shared" si="10"/>
        <v>0</v>
      </c>
      <c r="Z25" s="13" t="b">
        <f t="shared" si="11"/>
        <v>0</v>
      </c>
      <c r="AA25" s="55" t="b">
        <f t="shared" si="12"/>
        <v>0</v>
      </c>
      <c r="AB25" s="55" t="b">
        <f t="shared" si="13"/>
        <v>0</v>
      </c>
      <c r="AC25" s="55" t="b">
        <f t="shared" si="14"/>
        <v>0</v>
      </c>
      <c r="AD25" s="1"/>
      <c r="AF25" s="54" t="b">
        <f t="shared" si="15"/>
        <v>0</v>
      </c>
      <c r="AG25" s="55" t="b">
        <f t="shared" si="16"/>
        <v>0</v>
      </c>
      <c r="AH25" s="55" t="b">
        <f t="shared" si="17"/>
        <v>0</v>
      </c>
      <c r="AI25" s="55" t="b">
        <f t="shared" si="18"/>
        <v>0</v>
      </c>
      <c r="AK25" s="52" t="str">
        <f t="shared" si="19"/>
        <v/>
      </c>
      <c r="AL25" s="52" t="str">
        <f t="shared" si="20"/>
        <v/>
      </c>
      <c r="AM25" s="13"/>
      <c r="AN25" s="13" t="b">
        <f t="shared" si="21"/>
        <v>0</v>
      </c>
      <c r="AO25" s="13" t="b">
        <f t="shared" si="22"/>
        <v>0</v>
      </c>
      <c r="AP25" s="13" t="b">
        <f t="shared" si="23"/>
        <v>0</v>
      </c>
      <c r="AQ25" s="13" t="b">
        <f t="shared" si="24"/>
        <v>0</v>
      </c>
      <c r="AR25" s="13"/>
      <c r="AS25" s="63" t="str">
        <f t="shared" si="25"/>
        <v/>
      </c>
      <c r="AT25" s="63"/>
      <c r="AU25" s="63"/>
      <c r="AV25" s="63"/>
      <c r="AW25" s="63"/>
      <c r="AX25" s="63" t="str">
        <f t="shared" si="26"/>
        <v/>
      </c>
      <c r="AY25" s="63"/>
      <c r="AZ25" s="13"/>
      <c r="BA25" s="13"/>
    </row>
    <row r="26" spans="1:53" ht="75" customHeight="1" x14ac:dyDescent="0.3">
      <c r="A26" s="80">
        <v>6</v>
      </c>
      <c r="B26" s="83"/>
      <c r="C26" s="84"/>
      <c r="D26" s="84"/>
      <c r="E26" s="84"/>
      <c r="F26" s="84"/>
      <c r="G26" s="84"/>
      <c r="H26" s="86" t="str">
        <f t="shared" si="0"/>
        <v/>
      </c>
      <c r="I26" s="87" t="str">
        <f t="shared" si="1"/>
        <v/>
      </c>
      <c r="J26" s="87" t="str">
        <f t="shared" si="2"/>
        <v/>
      </c>
      <c r="K26" s="87" t="str">
        <f t="shared" si="3"/>
        <v/>
      </c>
      <c r="L26" s="87" t="str">
        <f t="shared" si="4"/>
        <v/>
      </c>
      <c r="M26" s="38" t="str">
        <f t="shared" si="5"/>
        <v/>
      </c>
      <c r="N26" s="88" t="str">
        <f t="shared" si="27"/>
        <v/>
      </c>
      <c r="O26" s="3"/>
      <c r="P26" s="9"/>
      <c r="Q26" s="9"/>
      <c r="R26" s="51" t="b">
        <f t="shared" si="28"/>
        <v>0</v>
      </c>
      <c r="S26" s="52" t="b">
        <f t="shared" si="6"/>
        <v>0</v>
      </c>
      <c r="T26" s="53" t="b">
        <f t="shared" si="7"/>
        <v>0</v>
      </c>
      <c r="U26" s="53" t="b">
        <f t="shared" si="8"/>
        <v>0</v>
      </c>
      <c r="V26" s="53" t="b">
        <f t="shared" si="9"/>
        <v>0</v>
      </c>
      <c r="W26" s="13"/>
      <c r="X26" s="51" t="b">
        <f t="shared" si="29"/>
        <v>0</v>
      </c>
      <c r="Y26" s="54" t="b">
        <f t="shared" si="10"/>
        <v>0</v>
      </c>
      <c r="Z26" s="13" t="b">
        <f t="shared" si="11"/>
        <v>0</v>
      </c>
      <c r="AA26" s="55" t="b">
        <f t="shared" si="12"/>
        <v>0</v>
      </c>
      <c r="AB26" s="55" t="b">
        <f t="shared" si="13"/>
        <v>0</v>
      </c>
      <c r="AC26" s="55" t="b">
        <f t="shared" si="14"/>
        <v>0</v>
      </c>
      <c r="AD26" s="1"/>
      <c r="AF26" s="54" t="b">
        <f t="shared" si="15"/>
        <v>0</v>
      </c>
      <c r="AG26" s="55" t="b">
        <f t="shared" si="16"/>
        <v>0</v>
      </c>
      <c r="AH26" s="55" t="b">
        <f t="shared" si="17"/>
        <v>0</v>
      </c>
      <c r="AI26" s="55" t="b">
        <f t="shared" si="18"/>
        <v>0</v>
      </c>
      <c r="AK26" s="52" t="str">
        <f t="shared" si="19"/>
        <v/>
      </c>
      <c r="AL26" s="52" t="str">
        <f t="shared" si="20"/>
        <v/>
      </c>
      <c r="AM26" s="13"/>
      <c r="AN26" s="13" t="b">
        <f t="shared" si="21"/>
        <v>0</v>
      </c>
      <c r="AO26" s="13" t="b">
        <f t="shared" si="22"/>
        <v>0</v>
      </c>
      <c r="AP26" s="13" t="b">
        <f t="shared" si="23"/>
        <v>0</v>
      </c>
      <c r="AQ26" s="13" t="b">
        <f t="shared" si="24"/>
        <v>0</v>
      </c>
      <c r="AR26" s="13"/>
      <c r="AS26" s="63" t="str">
        <f t="shared" si="25"/>
        <v/>
      </c>
      <c r="AT26" s="63"/>
      <c r="AU26" s="63"/>
      <c r="AV26" s="63"/>
      <c r="AW26" s="63"/>
      <c r="AX26" s="63" t="str">
        <f t="shared" si="26"/>
        <v/>
      </c>
      <c r="AY26" s="63"/>
      <c r="AZ26" s="13"/>
      <c r="BA26" s="13"/>
    </row>
    <row r="27" spans="1:53" ht="75" customHeight="1" x14ac:dyDescent="0.3">
      <c r="A27" s="80">
        <v>7</v>
      </c>
      <c r="B27" s="71"/>
      <c r="C27" s="72"/>
      <c r="D27" s="72"/>
      <c r="E27" s="72"/>
      <c r="F27" s="72"/>
      <c r="G27" s="72"/>
      <c r="H27" s="21" t="str">
        <f t="shared" si="0"/>
        <v/>
      </c>
      <c r="I27" s="31" t="str">
        <f t="shared" si="1"/>
        <v/>
      </c>
      <c r="J27" s="31" t="str">
        <f t="shared" si="2"/>
        <v/>
      </c>
      <c r="K27" s="31" t="str">
        <f t="shared" si="3"/>
        <v/>
      </c>
      <c r="L27" s="31" t="str">
        <f t="shared" si="4"/>
        <v/>
      </c>
      <c r="M27" s="20" t="str">
        <f t="shared" si="5"/>
        <v/>
      </c>
      <c r="N27" s="32" t="str">
        <f t="shared" si="27"/>
        <v/>
      </c>
      <c r="O27" s="3"/>
      <c r="P27" s="9"/>
      <c r="Q27" s="9"/>
      <c r="R27" s="51" t="b">
        <f t="shared" si="28"/>
        <v>0</v>
      </c>
      <c r="S27" s="52" t="b">
        <f t="shared" si="6"/>
        <v>0</v>
      </c>
      <c r="T27" s="53" t="b">
        <f t="shared" si="7"/>
        <v>0</v>
      </c>
      <c r="U27" s="53" t="b">
        <f t="shared" si="8"/>
        <v>0</v>
      </c>
      <c r="V27" s="53" t="b">
        <f t="shared" si="9"/>
        <v>0</v>
      </c>
      <c r="W27" s="13"/>
      <c r="X27" s="51" t="b">
        <f t="shared" si="29"/>
        <v>0</v>
      </c>
      <c r="Y27" s="54" t="b">
        <f t="shared" si="10"/>
        <v>0</v>
      </c>
      <c r="Z27" s="13" t="b">
        <f t="shared" si="11"/>
        <v>0</v>
      </c>
      <c r="AA27" s="55" t="b">
        <f t="shared" si="12"/>
        <v>0</v>
      </c>
      <c r="AB27" s="55" t="b">
        <f t="shared" si="13"/>
        <v>0</v>
      </c>
      <c r="AC27" s="55" t="b">
        <f t="shared" si="14"/>
        <v>0</v>
      </c>
      <c r="AD27" s="1"/>
      <c r="AF27" s="54" t="b">
        <f t="shared" si="15"/>
        <v>0</v>
      </c>
      <c r="AG27" s="55" t="b">
        <f t="shared" si="16"/>
        <v>0</v>
      </c>
      <c r="AH27" s="55" t="b">
        <f t="shared" si="17"/>
        <v>0</v>
      </c>
      <c r="AI27" s="55" t="b">
        <f t="shared" si="18"/>
        <v>0</v>
      </c>
      <c r="AK27" s="52" t="str">
        <f t="shared" si="19"/>
        <v/>
      </c>
      <c r="AL27" s="52" t="str">
        <f t="shared" si="20"/>
        <v/>
      </c>
      <c r="AM27" s="13"/>
      <c r="AN27" s="13" t="b">
        <f t="shared" si="21"/>
        <v>0</v>
      </c>
      <c r="AO27" s="13" t="b">
        <f t="shared" si="22"/>
        <v>0</v>
      </c>
      <c r="AP27" s="13" t="b">
        <f t="shared" si="23"/>
        <v>0</v>
      </c>
      <c r="AQ27" s="13" t="b">
        <f t="shared" si="24"/>
        <v>0</v>
      </c>
      <c r="AR27" s="13"/>
      <c r="AS27" s="63" t="str">
        <f t="shared" si="25"/>
        <v/>
      </c>
      <c r="AT27" s="63"/>
      <c r="AU27" s="63"/>
      <c r="AV27" s="63"/>
      <c r="AW27" s="63"/>
      <c r="AX27" s="63" t="str">
        <f t="shared" si="26"/>
        <v/>
      </c>
      <c r="AY27" s="63"/>
      <c r="AZ27" s="13"/>
      <c r="BA27" s="13"/>
    </row>
    <row r="28" spans="1:53" ht="75" customHeight="1" x14ac:dyDescent="0.3">
      <c r="A28" s="80">
        <v>8</v>
      </c>
      <c r="B28" s="83"/>
      <c r="C28" s="84"/>
      <c r="D28" s="84"/>
      <c r="E28" s="84"/>
      <c r="F28" s="84"/>
      <c r="G28" s="84"/>
      <c r="H28" s="86" t="str">
        <f t="shared" si="0"/>
        <v/>
      </c>
      <c r="I28" s="87" t="str">
        <f t="shared" si="1"/>
        <v/>
      </c>
      <c r="J28" s="87" t="str">
        <f t="shared" si="2"/>
        <v/>
      </c>
      <c r="K28" s="87" t="str">
        <f t="shared" si="3"/>
        <v/>
      </c>
      <c r="L28" s="87" t="str">
        <f t="shared" si="4"/>
        <v/>
      </c>
      <c r="M28" s="38" t="str">
        <f t="shared" si="5"/>
        <v/>
      </c>
      <c r="N28" s="88" t="str">
        <f t="shared" si="27"/>
        <v/>
      </c>
      <c r="O28" s="11"/>
      <c r="P28" s="9"/>
      <c r="Q28" s="9"/>
      <c r="R28" s="51" t="b">
        <f t="shared" si="28"/>
        <v>0</v>
      </c>
      <c r="S28" s="52" t="b">
        <f t="shared" si="6"/>
        <v>0</v>
      </c>
      <c r="T28" s="53" t="b">
        <f t="shared" si="7"/>
        <v>0</v>
      </c>
      <c r="U28" s="53" t="b">
        <f t="shared" si="8"/>
        <v>0</v>
      </c>
      <c r="V28" s="53" t="b">
        <f t="shared" si="9"/>
        <v>0</v>
      </c>
      <c r="W28" s="13"/>
      <c r="X28" s="51" t="b">
        <f t="shared" si="29"/>
        <v>0</v>
      </c>
      <c r="Y28" s="54" t="b">
        <f t="shared" si="10"/>
        <v>0</v>
      </c>
      <c r="Z28" s="13" t="b">
        <f t="shared" si="11"/>
        <v>0</v>
      </c>
      <c r="AA28" s="55" t="b">
        <f t="shared" si="12"/>
        <v>0</v>
      </c>
      <c r="AB28" s="55" t="b">
        <f t="shared" si="13"/>
        <v>0</v>
      </c>
      <c r="AC28" s="55" t="b">
        <f t="shared" si="14"/>
        <v>0</v>
      </c>
      <c r="AD28" s="1"/>
      <c r="AF28" s="54" t="b">
        <f t="shared" si="15"/>
        <v>0</v>
      </c>
      <c r="AG28" s="55" t="b">
        <f t="shared" si="16"/>
        <v>0</v>
      </c>
      <c r="AH28" s="55" t="b">
        <f t="shared" si="17"/>
        <v>0</v>
      </c>
      <c r="AI28" s="55" t="b">
        <f t="shared" si="18"/>
        <v>0</v>
      </c>
      <c r="AK28" s="52" t="str">
        <f t="shared" si="19"/>
        <v/>
      </c>
      <c r="AL28" s="52" t="str">
        <f t="shared" si="20"/>
        <v/>
      </c>
      <c r="AM28" s="13"/>
      <c r="AN28" s="13" t="b">
        <f t="shared" si="21"/>
        <v>0</v>
      </c>
      <c r="AO28" s="13" t="b">
        <f t="shared" si="22"/>
        <v>0</v>
      </c>
      <c r="AP28" s="13" t="b">
        <f t="shared" si="23"/>
        <v>0</v>
      </c>
      <c r="AQ28" s="13" t="b">
        <f t="shared" si="24"/>
        <v>0</v>
      </c>
      <c r="AR28" s="13"/>
      <c r="AS28" s="63" t="str">
        <f t="shared" si="25"/>
        <v/>
      </c>
      <c r="AT28" s="63"/>
      <c r="AU28" s="63"/>
      <c r="AV28" s="63"/>
      <c r="AW28" s="63"/>
      <c r="AX28" s="63" t="str">
        <f t="shared" si="26"/>
        <v/>
      </c>
      <c r="AY28" s="63"/>
      <c r="AZ28" s="13"/>
      <c r="BA28" s="13"/>
    </row>
    <row r="29" spans="1:53" ht="75" customHeight="1" x14ac:dyDescent="0.3">
      <c r="A29" s="80">
        <v>9</v>
      </c>
      <c r="B29" s="71"/>
      <c r="C29" s="72"/>
      <c r="D29" s="72"/>
      <c r="E29" s="72"/>
      <c r="F29" s="72"/>
      <c r="G29" s="72"/>
      <c r="H29" s="21" t="str">
        <f t="shared" si="0"/>
        <v/>
      </c>
      <c r="I29" s="31" t="str">
        <f t="shared" si="1"/>
        <v/>
      </c>
      <c r="J29" s="31" t="str">
        <f t="shared" si="2"/>
        <v/>
      </c>
      <c r="K29" s="31" t="str">
        <f t="shared" si="3"/>
        <v/>
      </c>
      <c r="L29" s="31" t="str">
        <f t="shared" si="4"/>
        <v/>
      </c>
      <c r="M29" s="20" t="str">
        <f t="shared" si="5"/>
        <v/>
      </c>
      <c r="N29" s="32" t="str">
        <f t="shared" si="27"/>
        <v/>
      </c>
      <c r="O29" s="11"/>
      <c r="P29" s="9"/>
      <c r="Q29" s="9"/>
      <c r="R29" s="51" t="b">
        <f t="shared" si="28"/>
        <v>0</v>
      </c>
      <c r="S29" s="52" t="b">
        <f t="shared" si="6"/>
        <v>0</v>
      </c>
      <c r="T29" s="53" t="b">
        <f t="shared" si="7"/>
        <v>0</v>
      </c>
      <c r="U29" s="53" t="b">
        <f t="shared" si="8"/>
        <v>0</v>
      </c>
      <c r="V29" s="53" t="b">
        <f t="shared" si="9"/>
        <v>0</v>
      </c>
      <c r="W29" s="13"/>
      <c r="X29" s="51" t="b">
        <f t="shared" si="29"/>
        <v>0</v>
      </c>
      <c r="Y29" s="54" t="b">
        <f t="shared" si="10"/>
        <v>0</v>
      </c>
      <c r="Z29" s="13" t="b">
        <f t="shared" si="11"/>
        <v>0</v>
      </c>
      <c r="AA29" s="55" t="b">
        <f t="shared" si="12"/>
        <v>0</v>
      </c>
      <c r="AB29" s="55" t="b">
        <f t="shared" si="13"/>
        <v>0</v>
      </c>
      <c r="AC29" s="55" t="b">
        <f t="shared" si="14"/>
        <v>0</v>
      </c>
      <c r="AD29" s="1"/>
      <c r="AF29" s="54" t="b">
        <f t="shared" si="15"/>
        <v>0</v>
      </c>
      <c r="AG29" s="55" t="b">
        <f t="shared" si="16"/>
        <v>0</v>
      </c>
      <c r="AH29" s="55" t="b">
        <f t="shared" si="17"/>
        <v>0</v>
      </c>
      <c r="AI29" s="55" t="b">
        <f t="shared" si="18"/>
        <v>0</v>
      </c>
      <c r="AK29" s="52" t="str">
        <f t="shared" si="19"/>
        <v/>
      </c>
      <c r="AL29" s="52" t="str">
        <f t="shared" si="20"/>
        <v/>
      </c>
      <c r="AM29" s="13"/>
      <c r="AN29" s="13" t="b">
        <f t="shared" si="21"/>
        <v>0</v>
      </c>
      <c r="AO29" s="13" t="b">
        <f t="shared" si="22"/>
        <v>0</v>
      </c>
      <c r="AP29" s="13" t="b">
        <f t="shared" si="23"/>
        <v>0</v>
      </c>
      <c r="AQ29" s="13" t="b">
        <f t="shared" si="24"/>
        <v>0</v>
      </c>
      <c r="AR29" s="13"/>
      <c r="AS29" s="63" t="str">
        <f t="shared" si="25"/>
        <v/>
      </c>
      <c r="AT29" s="63"/>
      <c r="AU29" s="63"/>
      <c r="AV29" s="63"/>
      <c r="AW29" s="63"/>
      <c r="AX29" s="63" t="str">
        <f t="shared" si="26"/>
        <v/>
      </c>
      <c r="AY29" s="63"/>
      <c r="AZ29" s="13"/>
      <c r="BA29" s="13"/>
    </row>
    <row r="30" spans="1:53" ht="75" customHeight="1" x14ac:dyDescent="0.3">
      <c r="A30" s="80">
        <v>10</v>
      </c>
      <c r="B30" s="83"/>
      <c r="C30" s="84"/>
      <c r="D30" s="84"/>
      <c r="E30" s="84"/>
      <c r="F30" s="84"/>
      <c r="G30" s="84"/>
      <c r="H30" s="86" t="str">
        <f t="shared" si="0"/>
        <v/>
      </c>
      <c r="I30" s="87" t="str">
        <f t="shared" si="1"/>
        <v/>
      </c>
      <c r="J30" s="87" t="str">
        <f t="shared" si="2"/>
        <v/>
      </c>
      <c r="K30" s="87" t="str">
        <f t="shared" si="3"/>
        <v/>
      </c>
      <c r="L30" s="87" t="str">
        <f t="shared" si="4"/>
        <v/>
      </c>
      <c r="M30" s="38" t="str">
        <f t="shared" si="5"/>
        <v/>
      </c>
      <c r="N30" s="88" t="str">
        <f t="shared" si="27"/>
        <v/>
      </c>
      <c r="O30" s="11"/>
      <c r="P30" s="9"/>
      <c r="Q30" s="9"/>
      <c r="R30" s="51" t="b">
        <f t="shared" si="28"/>
        <v>0</v>
      </c>
      <c r="S30" s="52" t="b">
        <f t="shared" si="6"/>
        <v>0</v>
      </c>
      <c r="T30" s="53" t="b">
        <f t="shared" si="7"/>
        <v>0</v>
      </c>
      <c r="U30" s="53" t="b">
        <f t="shared" si="8"/>
        <v>0</v>
      </c>
      <c r="V30" s="53" t="b">
        <f t="shared" si="9"/>
        <v>0</v>
      </c>
      <c r="W30" s="13"/>
      <c r="X30" s="51" t="b">
        <f t="shared" si="29"/>
        <v>0</v>
      </c>
      <c r="Y30" s="54" t="b">
        <f t="shared" si="10"/>
        <v>0</v>
      </c>
      <c r="Z30" s="13" t="b">
        <f t="shared" si="11"/>
        <v>0</v>
      </c>
      <c r="AA30" s="55" t="b">
        <f t="shared" si="12"/>
        <v>0</v>
      </c>
      <c r="AB30" s="55" t="b">
        <f t="shared" si="13"/>
        <v>0</v>
      </c>
      <c r="AC30" s="55" t="b">
        <f t="shared" si="14"/>
        <v>0</v>
      </c>
      <c r="AD30" s="1"/>
      <c r="AF30" s="54" t="b">
        <f t="shared" si="15"/>
        <v>0</v>
      </c>
      <c r="AG30" s="55" t="b">
        <f t="shared" si="16"/>
        <v>0</v>
      </c>
      <c r="AH30" s="55" t="b">
        <f t="shared" si="17"/>
        <v>0</v>
      </c>
      <c r="AI30" s="55" t="b">
        <f t="shared" si="18"/>
        <v>0</v>
      </c>
      <c r="AK30" s="52" t="str">
        <f t="shared" si="19"/>
        <v/>
      </c>
      <c r="AL30" s="52" t="str">
        <f t="shared" si="20"/>
        <v/>
      </c>
      <c r="AM30" s="13"/>
      <c r="AN30" s="13" t="b">
        <f t="shared" si="21"/>
        <v>0</v>
      </c>
      <c r="AO30" s="13" t="b">
        <f t="shared" si="22"/>
        <v>0</v>
      </c>
      <c r="AP30" s="13" t="b">
        <f t="shared" si="23"/>
        <v>0</v>
      </c>
      <c r="AQ30" s="13" t="b">
        <f t="shared" si="24"/>
        <v>0</v>
      </c>
      <c r="AR30" s="13"/>
      <c r="AS30" s="63" t="str">
        <f t="shared" si="25"/>
        <v/>
      </c>
      <c r="AT30" s="63"/>
      <c r="AU30" s="63"/>
      <c r="AV30" s="63"/>
      <c r="AW30" s="63"/>
      <c r="AX30" s="63" t="str">
        <f t="shared" si="26"/>
        <v/>
      </c>
      <c r="AY30" s="63"/>
      <c r="AZ30" s="13"/>
      <c r="BA30" s="13"/>
    </row>
    <row r="31" spans="1:53" ht="75" customHeight="1" x14ac:dyDescent="0.3">
      <c r="A31" s="80">
        <v>11</v>
      </c>
      <c r="B31" s="71"/>
      <c r="C31" s="72"/>
      <c r="D31" s="72"/>
      <c r="E31" s="72"/>
      <c r="F31" s="72"/>
      <c r="G31" s="72"/>
      <c r="H31" s="21" t="str">
        <f t="shared" si="0"/>
        <v/>
      </c>
      <c r="I31" s="31" t="str">
        <f t="shared" si="1"/>
        <v/>
      </c>
      <c r="J31" s="31" t="str">
        <f t="shared" si="2"/>
        <v/>
      </c>
      <c r="K31" s="31" t="str">
        <f t="shared" si="3"/>
        <v/>
      </c>
      <c r="L31" s="31" t="str">
        <f t="shared" si="4"/>
        <v/>
      </c>
      <c r="M31" s="20" t="str">
        <f t="shared" si="5"/>
        <v/>
      </c>
      <c r="N31" s="32" t="str">
        <f t="shared" si="27"/>
        <v/>
      </c>
      <c r="O31" s="11"/>
      <c r="P31" s="9"/>
      <c r="Q31" s="9"/>
      <c r="R31" s="51" t="b">
        <f t="shared" si="28"/>
        <v>0</v>
      </c>
      <c r="S31" s="52" t="b">
        <f t="shared" si="6"/>
        <v>0</v>
      </c>
      <c r="T31" s="53" t="b">
        <f t="shared" si="7"/>
        <v>0</v>
      </c>
      <c r="U31" s="53" t="b">
        <f t="shared" si="8"/>
        <v>0</v>
      </c>
      <c r="V31" s="53" t="b">
        <f t="shared" si="9"/>
        <v>0</v>
      </c>
      <c r="W31" s="13"/>
      <c r="X31" s="51" t="b">
        <f t="shared" si="29"/>
        <v>0</v>
      </c>
      <c r="Y31" s="54" t="b">
        <f t="shared" si="10"/>
        <v>0</v>
      </c>
      <c r="Z31" s="13" t="b">
        <f t="shared" si="11"/>
        <v>0</v>
      </c>
      <c r="AA31" s="55" t="b">
        <f t="shared" si="12"/>
        <v>0</v>
      </c>
      <c r="AB31" s="55" t="b">
        <f t="shared" si="13"/>
        <v>0</v>
      </c>
      <c r="AC31" s="55" t="b">
        <f t="shared" si="14"/>
        <v>0</v>
      </c>
      <c r="AD31" s="1"/>
      <c r="AF31" s="54" t="b">
        <f t="shared" si="15"/>
        <v>0</v>
      </c>
      <c r="AG31" s="55" t="b">
        <f t="shared" si="16"/>
        <v>0</v>
      </c>
      <c r="AH31" s="55" t="b">
        <f t="shared" si="17"/>
        <v>0</v>
      </c>
      <c r="AI31" s="55" t="b">
        <f t="shared" si="18"/>
        <v>0</v>
      </c>
      <c r="AK31" s="52" t="str">
        <f t="shared" si="19"/>
        <v/>
      </c>
      <c r="AL31" s="52" t="str">
        <f t="shared" si="20"/>
        <v/>
      </c>
      <c r="AM31" s="13"/>
      <c r="AN31" s="13" t="b">
        <f t="shared" si="21"/>
        <v>0</v>
      </c>
      <c r="AO31" s="13" t="b">
        <f t="shared" si="22"/>
        <v>0</v>
      </c>
      <c r="AP31" s="13" t="b">
        <f t="shared" si="23"/>
        <v>0</v>
      </c>
      <c r="AQ31" s="13" t="b">
        <f t="shared" si="24"/>
        <v>0</v>
      </c>
      <c r="AR31" s="13"/>
      <c r="AS31" s="63" t="str">
        <f t="shared" si="25"/>
        <v/>
      </c>
      <c r="AT31" s="63"/>
      <c r="AU31" s="63"/>
      <c r="AV31" s="63"/>
      <c r="AW31" s="63"/>
      <c r="AX31" s="63" t="str">
        <f t="shared" si="26"/>
        <v/>
      </c>
      <c r="AY31" s="63"/>
      <c r="AZ31" s="13"/>
      <c r="BA31" s="13"/>
    </row>
    <row r="32" spans="1:53" ht="75" customHeight="1" x14ac:dyDescent="0.3">
      <c r="A32" s="80">
        <v>12</v>
      </c>
      <c r="B32" s="83"/>
      <c r="C32" s="84"/>
      <c r="D32" s="84"/>
      <c r="E32" s="84"/>
      <c r="F32" s="84"/>
      <c r="G32" s="84"/>
      <c r="H32" s="86" t="str">
        <f t="shared" si="0"/>
        <v/>
      </c>
      <c r="I32" s="87" t="str">
        <f t="shared" si="1"/>
        <v/>
      </c>
      <c r="J32" s="87" t="str">
        <f t="shared" si="2"/>
        <v/>
      </c>
      <c r="K32" s="87" t="str">
        <f t="shared" si="3"/>
        <v/>
      </c>
      <c r="L32" s="87" t="str">
        <f t="shared" si="4"/>
        <v/>
      </c>
      <c r="M32" s="38" t="str">
        <f t="shared" si="5"/>
        <v/>
      </c>
      <c r="N32" s="88" t="str">
        <f t="shared" si="27"/>
        <v/>
      </c>
      <c r="O32" s="11"/>
      <c r="P32" s="9"/>
      <c r="Q32" s="9"/>
      <c r="R32" s="51" t="b">
        <f t="shared" si="28"/>
        <v>0</v>
      </c>
      <c r="S32" s="52" t="b">
        <f t="shared" si="6"/>
        <v>0</v>
      </c>
      <c r="T32" s="53" t="b">
        <f t="shared" si="7"/>
        <v>0</v>
      </c>
      <c r="U32" s="53" t="b">
        <f t="shared" si="8"/>
        <v>0</v>
      </c>
      <c r="V32" s="53" t="b">
        <f t="shared" si="9"/>
        <v>0</v>
      </c>
      <c r="W32" s="13"/>
      <c r="X32" s="51" t="b">
        <f t="shared" si="29"/>
        <v>0</v>
      </c>
      <c r="Y32" s="54" t="b">
        <f t="shared" si="10"/>
        <v>0</v>
      </c>
      <c r="Z32" s="13" t="b">
        <f t="shared" si="11"/>
        <v>0</v>
      </c>
      <c r="AA32" s="55" t="b">
        <f t="shared" si="12"/>
        <v>0</v>
      </c>
      <c r="AB32" s="55" t="b">
        <f t="shared" si="13"/>
        <v>0</v>
      </c>
      <c r="AC32" s="55" t="b">
        <f t="shared" si="14"/>
        <v>0</v>
      </c>
      <c r="AD32" s="1"/>
      <c r="AF32" s="54" t="b">
        <f t="shared" si="15"/>
        <v>0</v>
      </c>
      <c r="AG32" s="55" t="b">
        <f t="shared" si="16"/>
        <v>0</v>
      </c>
      <c r="AH32" s="55" t="b">
        <f t="shared" si="17"/>
        <v>0</v>
      </c>
      <c r="AI32" s="55" t="b">
        <f t="shared" si="18"/>
        <v>0</v>
      </c>
      <c r="AK32" s="52" t="str">
        <f t="shared" si="19"/>
        <v/>
      </c>
      <c r="AL32" s="52" t="str">
        <f t="shared" si="20"/>
        <v/>
      </c>
      <c r="AM32" s="13"/>
      <c r="AN32" s="13" t="b">
        <f t="shared" si="21"/>
        <v>0</v>
      </c>
      <c r="AO32" s="13" t="b">
        <f t="shared" si="22"/>
        <v>0</v>
      </c>
      <c r="AP32" s="13" t="b">
        <f t="shared" si="23"/>
        <v>0</v>
      </c>
      <c r="AQ32" s="13" t="b">
        <f t="shared" si="24"/>
        <v>0</v>
      </c>
      <c r="AR32" s="13"/>
      <c r="AS32" s="63" t="str">
        <f t="shared" si="25"/>
        <v/>
      </c>
      <c r="AT32" s="63"/>
      <c r="AU32" s="63"/>
      <c r="AV32" s="63"/>
      <c r="AW32" s="63"/>
      <c r="AX32" s="63" t="str">
        <f t="shared" si="26"/>
        <v/>
      </c>
      <c r="AY32" s="63"/>
      <c r="AZ32" s="13"/>
      <c r="BA32" s="13"/>
    </row>
    <row r="33" spans="1:53" ht="75" customHeight="1" x14ac:dyDescent="0.3">
      <c r="A33" s="80">
        <v>13</v>
      </c>
      <c r="B33" s="71"/>
      <c r="C33" s="72"/>
      <c r="D33" s="72"/>
      <c r="E33" s="72"/>
      <c r="F33" s="72"/>
      <c r="G33" s="72"/>
      <c r="H33" s="21" t="str">
        <f t="shared" si="0"/>
        <v/>
      </c>
      <c r="I33" s="31" t="str">
        <f t="shared" si="1"/>
        <v/>
      </c>
      <c r="J33" s="31" t="str">
        <f t="shared" si="2"/>
        <v/>
      </c>
      <c r="K33" s="31" t="str">
        <f t="shared" si="3"/>
        <v/>
      </c>
      <c r="L33" s="31" t="str">
        <f t="shared" si="4"/>
        <v/>
      </c>
      <c r="M33" s="20" t="str">
        <f t="shared" si="5"/>
        <v/>
      </c>
      <c r="N33" s="32" t="str">
        <f t="shared" si="27"/>
        <v/>
      </c>
      <c r="O33" s="11"/>
      <c r="P33" s="9"/>
      <c r="Q33" s="9"/>
      <c r="R33" s="51" t="b">
        <f t="shared" si="28"/>
        <v>0</v>
      </c>
      <c r="S33" s="52" t="b">
        <f t="shared" si="6"/>
        <v>0</v>
      </c>
      <c r="T33" s="53" t="b">
        <f t="shared" si="7"/>
        <v>0</v>
      </c>
      <c r="U33" s="53" t="b">
        <f t="shared" si="8"/>
        <v>0</v>
      </c>
      <c r="V33" s="53" t="b">
        <f t="shared" si="9"/>
        <v>0</v>
      </c>
      <c r="W33" s="13"/>
      <c r="X33" s="51" t="b">
        <f t="shared" si="29"/>
        <v>0</v>
      </c>
      <c r="Y33" s="54" t="b">
        <f t="shared" si="10"/>
        <v>0</v>
      </c>
      <c r="Z33" s="13" t="b">
        <f t="shared" si="11"/>
        <v>0</v>
      </c>
      <c r="AA33" s="55" t="b">
        <f t="shared" si="12"/>
        <v>0</v>
      </c>
      <c r="AB33" s="55" t="b">
        <f t="shared" si="13"/>
        <v>0</v>
      </c>
      <c r="AC33" s="55" t="b">
        <f t="shared" si="14"/>
        <v>0</v>
      </c>
      <c r="AD33" s="1"/>
      <c r="AF33" s="54" t="b">
        <f t="shared" si="15"/>
        <v>0</v>
      </c>
      <c r="AG33" s="55" t="b">
        <f t="shared" si="16"/>
        <v>0</v>
      </c>
      <c r="AH33" s="55" t="b">
        <f t="shared" si="17"/>
        <v>0</v>
      </c>
      <c r="AI33" s="55" t="b">
        <f t="shared" si="18"/>
        <v>0</v>
      </c>
      <c r="AK33" s="52" t="str">
        <f t="shared" si="19"/>
        <v/>
      </c>
      <c r="AL33" s="52" t="str">
        <f t="shared" si="20"/>
        <v/>
      </c>
      <c r="AM33" s="13"/>
      <c r="AN33" s="13" t="b">
        <f t="shared" si="21"/>
        <v>0</v>
      </c>
      <c r="AO33" s="13" t="b">
        <f t="shared" si="22"/>
        <v>0</v>
      </c>
      <c r="AP33" s="13" t="b">
        <f t="shared" si="23"/>
        <v>0</v>
      </c>
      <c r="AQ33" s="13" t="b">
        <f t="shared" si="24"/>
        <v>0</v>
      </c>
      <c r="AR33" s="13"/>
      <c r="AS33" s="63" t="str">
        <f>IF(AND(AN33="16",AO33="18",AP33="45",AQ33="ВКР"),"Выявлены генотипы 16, 18, 45 и другие ВКР типы ВПЧ.",IF(AND(AN33="16",AO33="18",AP33="45",AQ33=FALSE),"Выявлены генотипы 16, 18 и 45.",IF(AND(AN33="16",AO33="18",AP33=FALSE,AQ33="ВКР"),"Выявлены генотипы 16, 18 и другие ВКР типы ВПЧ.",IF(AND(AN33="16",AO33="18",AP33=FALSE,AQ33=FALSE),"Выявлены генотипы 16 и 18.",IF(AND(AN33="16",AO33=FALSE,AP33="45",AQ33="ВКР"),"Выявлены генотипы 16, 45 и другие ВКР типы ВПЧ.",IF(AND(AN33="16",AO33=FALSE,AP33="45",AQ33=FALSE),"Выявлены генотипы 16 и 45.",IF(AND(AN33="16",AO33=FALSE,AP33=FALSE,AQ33="ВКР"),"Выявлены генотипы 16 и другие ВКР типы ВПЧ.",IF(AND(AN33="16",AO33=FALSE,AP33=FALSE,AQ33=FALSE),"Выявлен генотип 16.",IF(AND(AN33=FALSE,AO33="18",AP33="45",AQ33="ВКР"),"Выявлены генотипы 18, 45 и другие ВКР типы ВПЧ.",IF(AND(AN33=FALSE,AO33="18",AP33="45",AQ33=FALSE),"Выявлены генотипы 18 и 45.",IF(AND(AN33=FALSE,AO33="18",AP33=FALSE,AQ33="ВКР"),"Выявлены генотипы 18 и другие ВКР типы ВПЧ.",IF(AND(AN33=FALSE,AO33=FALSE,AP33="45",AQ33="ВКР"),"Выявлены генотипы 45 и другие ВКР типы ВПЧ.",IF(AND(AN33=FALSE,AO33="18",AP33=FALSE,AQ33=FALSE),"Выявлен генотип 18.",IF(AND(AN33=FALSE,AO33=FALSE,AP33="45",AQ33=FALSE),"Выявлен генотип 45.",IF(AND(AN33=FALSE,AO33=FALSE,AP33=FALSE,AQ33="ВКР"),"Выявлены другие ВКР типы ВПЧ, отличные от 16, 18, 45.", "")))))))))))))))</f>
        <v/>
      </c>
      <c r="AT33" s="63"/>
      <c r="AU33" s="63"/>
      <c r="AV33" s="63"/>
      <c r="AW33" s="63"/>
      <c r="AX33" s="63" t="str">
        <f t="shared" si="26"/>
        <v/>
      </c>
      <c r="AY33" s="63"/>
      <c r="AZ33" s="13"/>
      <c r="BA33" s="13"/>
    </row>
    <row r="34" spans="1:53" ht="75" customHeight="1" x14ac:dyDescent="0.3">
      <c r="A34" s="80">
        <v>14</v>
      </c>
      <c r="B34" s="83"/>
      <c r="C34" s="84"/>
      <c r="D34" s="84"/>
      <c r="E34" s="73"/>
      <c r="F34" s="73"/>
      <c r="G34" s="73"/>
      <c r="H34" s="86" t="str">
        <f t="shared" si="0"/>
        <v/>
      </c>
      <c r="I34" s="87" t="str">
        <f t="shared" si="1"/>
        <v/>
      </c>
      <c r="J34" s="87" t="str">
        <f t="shared" si="2"/>
        <v/>
      </c>
      <c r="K34" s="87" t="str">
        <f t="shared" si="3"/>
        <v/>
      </c>
      <c r="L34" s="87" t="str">
        <f t="shared" si="4"/>
        <v/>
      </c>
      <c r="M34" s="38" t="str">
        <f t="shared" si="5"/>
        <v/>
      </c>
      <c r="N34" s="88" t="str">
        <f t="shared" si="27"/>
        <v/>
      </c>
      <c r="O34" s="11"/>
      <c r="P34" s="9"/>
      <c r="Q34" s="9"/>
      <c r="R34" s="51" t="b">
        <f t="shared" si="28"/>
        <v>0</v>
      </c>
      <c r="S34" s="52" t="b">
        <f t="shared" si="6"/>
        <v>0</v>
      </c>
      <c r="T34" s="53" t="b">
        <f t="shared" si="7"/>
        <v>0</v>
      </c>
      <c r="U34" s="53" t="b">
        <f t="shared" si="8"/>
        <v>0</v>
      </c>
      <c r="V34" s="53" t="b">
        <f t="shared" si="9"/>
        <v>0</v>
      </c>
      <c r="W34" s="13"/>
      <c r="X34" s="51" t="b">
        <f t="shared" si="29"/>
        <v>0</v>
      </c>
      <c r="Y34" s="54" t="b">
        <f t="shared" si="10"/>
        <v>0</v>
      </c>
      <c r="Z34" s="13" t="b">
        <f t="shared" si="11"/>
        <v>0</v>
      </c>
      <c r="AA34" s="55" t="b">
        <f t="shared" si="12"/>
        <v>0</v>
      </c>
      <c r="AB34" s="55" t="b">
        <f t="shared" si="13"/>
        <v>0</v>
      </c>
      <c r="AC34" s="55" t="b">
        <f t="shared" si="14"/>
        <v>0</v>
      </c>
      <c r="AD34" s="1"/>
      <c r="AF34" s="54" t="b">
        <f t="shared" si="15"/>
        <v>0</v>
      </c>
      <c r="AG34" s="55" t="b">
        <f t="shared" si="16"/>
        <v>0</v>
      </c>
      <c r="AH34" s="55" t="b">
        <f t="shared" si="17"/>
        <v>0</v>
      </c>
      <c r="AI34" s="55" t="b">
        <f t="shared" si="18"/>
        <v>0</v>
      </c>
      <c r="AK34" s="52" t="str">
        <f t="shared" si="19"/>
        <v/>
      </c>
      <c r="AL34" s="52" t="str">
        <f t="shared" si="20"/>
        <v/>
      </c>
      <c r="AM34" s="13"/>
      <c r="AN34" s="13" t="b">
        <f t="shared" si="21"/>
        <v>0</v>
      </c>
      <c r="AO34" s="13" t="b">
        <f t="shared" si="22"/>
        <v>0</v>
      </c>
      <c r="AP34" s="13" t="b">
        <f t="shared" si="23"/>
        <v>0</v>
      </c>
      <c r="AQ34" s="13" t="b">
        <f t="shared" si="24"/>
        <v>0</v>
      </c>
      <c r="AR34" s="13"/>
      <c r="AS34" s="63" t="str">
        <f t="shared" si="25"/>
        <v/>
      </c>
      <c r="AT34" s="63"/>
      <c r="AU34" s="63"/>
      <c r="AV34" s="63"/>
      <c r="AW34" s="63"/>
      <c r="AX34" s="63" t="str">
        <f t="shared" si="26"/>
        <v/>
      </c>
      <c r="AY34" s="63"/>
      <c r="AZ34" s="13"/>
      <c r="BA34" s="13"/>
    </row>
    <row r="35" spans="1:53" ht="75" customHeight="1" x14ac:dyDescent="0.3">
      <c r="A35" s="80">
        <v>15</v>
      </c>
      <c r="B35" s="71"/>
      <c r="C35" s="72"/>
      <c r="D35" s="72"/>
      <c r="E35" s="72"/>
      <c r="F35" s="72"/>
      <c r="G35" s="72"/>
      <c r="H35" s="21" t="str">
        <f t="shared" si="0"/>
        <v/>
      </c>
      <c r="I35" s="31" t="str">
        <f t="shared" si="1"/>
        <v/>
      </c>
      <c r="J35" s="31" t="str">
        <f t="shared" si="2"/>
        <v/>
      </c>
      <c r="K35" s="31" t="str">
        <f t="shared" si="3"/>
        <v/>
      </c>
      <c r="L35" s="31" t="str">
        <f t="shared" si="4"/>
        <v/>
      </c>
      <c r="M35" s="20" t="str">
        <f t="shared" si="5"/>
        <v/>
      </c>
      <c r="N35" s="32" t="str">
        <f t="shared" si="27"/>
        <v/>
      </c>
      <c r="O35" s="11"/>
      <c r="P35" s="9"/>
      <c r="Q35" s="9"/>
      <c r="R35" s="51" t="b">
        <f t="shared" si="28"/>
        <v>0</v>
      </c>
      <c r="S35" s="52" t="b">
        <f t="shared" si="6"/>
        <v>0</v>
      </c>
      <c r="T35" s="53" t="b">
        <f t="shared" si="7"/>
        <v>0</v>
      </c>
      <c r="U35" s="53" t="b">
        <f t="shared" si="8"/>
        <v>0</v>
      </c>
      <c r="V35" s="53" t="b">
        <f t="shared" si="9"/>
        <v>0</v>
      </c>
      <c r="W35" s="13"/>
      <c r="X35" s="51" t="b">
        <f t="shared" si="29"/>
        <v>0</v>
      </c>
      <c r="Y35" s="54" t="b">
        <f t="shared" si="10"/>
        <v>0</v>
      </c>
      <c r="Z35" s="13" t="b">
        <f t="shared" si="11"/>
        <v>0</v>
      </c>
      <c r="AA35" s="55" t="b">
        <f t="shared" si="12"/>
        <v>0</v>
      </c>
      <c r="AB35" s="55" t="b">
        <f t="shared" si="13"/>
        <v>0</v>
      </c>
      <c r="AC35" s="55" t="b">
        <f t="shared" si="14"/>
        <v>0</v>
      </c>
      <c r="AD35" s="1"/>
      <c r="AF35" s="54" t="b">
        <f t="shared" si="15"/>
        <v>0</v>
      </c>
      <c r="AG35" s="55" t="b">
        <f t="shared" si="16"/>
        <v>0</v>
      </c>
      <c r="AH35" s="55" t="b">
        <f t="shared" si="17"/>
        <v>0</v>
      </c>
      <c r="AI35" s="55" t="b">
        <f t="shared" si="18"/>
        <v>0</v>
      </c>
      <c r="AK35" s="52" t="str">
        <f t="shared" si="19"/>
        <v/>
      </c>
      <c r="AL35" s="52" t="str">
        <f t="shared" si="20"/>
        <v/>
      </c>
      <c r="AM35" s="13"/>
      <c r="AN35" s="13" t="b">
        <f t="shared" si="21"/>
        <v>0</v>
      </c>
      <c r="AO35" s="13" t="b">
        <f t="shared" si="22"/>
        <v>0</v>
      </c>
      <c r="AP35" s="13" t="b">
        <f t="shared" si="23"/>
        <v>0</v>
      </c>
      <c r="AQ35" s="13" t="b">
        <f t="shared" si="24"/>
        <v>0</v>
      </c>
      <c r="AR35" s="13"/>
      <c r="AS35" s="63" t="str">
        <f t="shared" si="25"/>
        <v/>
      </c>
      <c r="AT35" s="63"/>
      <c r="AU35" s="63"/>
      <c r="AV35" s="63"/>
      <c r="AW35" s="63"/>
      <c r="AX35" s="63" t="str">
        <f t="shared" si="26"/>
        <v/>
      </c>
      <c r="AY35" s="63"/>
      <c r="AZ35" s="13"/>
      <c r="BA35" s="13"/>
    </row>
    <row r="36" spans="1:53" ht="75" customHeight="1" x14ac:dyDescent="0.3">
      <c r="A36" s="80">
        <v>16</v>
      </c>
      <c r="B36" s="69"/>
      <c r="C36" s="70"/>
      <c r="D36" s="70"/>
      <c r="E36" s="70"/>
      <c r="F36" s="70"/>
      <c r="G36" s="70"/>
      <c r="H36" s="86" t="str">
        <f t="shared" si="0"/>
        <v/>
      </c>
      <c r="I36" s="87" t="str">
        <f t="shared" si="1"/>
        <v/>
      </c>
      <c r="J36" s="87" t="str">
        <f t="shared" si="2"/>
        <v/>
      </c>
      <c r="K36" s="87" t="str">
        <f t="shared" si="3"/>
        <v/>
      </c>
      <c r="L36" s="87" t="str">
        <f t="shared" si="4"/>
        <v/>
      </c>
      <c r="M36" s="38" t="str">
        <f t="shared" si="5"/>
        <v/>
      </c>
      <c r="N36" s="88" t="str">
        <f t="shared" si="27"/>
        <v/>
      </c>
      <c r="O36" s="11"/>
      <c r="P36" s="9"/>
      <c r="Q36" s="9"/>
      <c r="R36" s="51" t="b">
        <f t="shared" si="28"/>
        <v>0</v>
      </c>
      <c r="S36" s="52" t="b">
        <f t="shared" si="6"/>
        <v>0</v>
      </c>
      <c r="T36" s="53" t="b">
        <f t="shared" si="7"/>
        <v>0</v>
      </c>
      <c r="U36" s="53" t="b">
        <f t="shared" si="8"/>
        <v>0</v>
      </c>
      <c r="V36" s="53" t="b">
        <f t="shared" si="9"/>
        <v>0</v>
      </c>
      <c r="W36" s="13"/>
      <c r="X36" s="51" t="b">
        <f t="shared" si="29"/>
        <v>0</v>
      </c>
      <c r="Y36" s="54" t="b">
        <f t="shared" si="10"/>
        <v>0</v>
      </c>
      <c r="Z36" s="13" t="b">
        <f t="shared" si="11"/>
        <v>0</v>
      </c>
      <c r="AA36" s="55" t="b">
        <f t="shared" si="12"/>
        <v>0</v>
      </c>
      <c r="AB36" s="55" t="b">
        <f t="shared" si="13"/>
        <v>0</v>
      </c>
      <c r="AC36" s="55" t="b">
        <f t="shared" si="14"/>
        <v>0</v>
      </c>
      <c r="AD36" s="1"/>
      <c r="AF36" s="54" t="b">
        <f t="shared" si="15"/>
        <v>0</v>
      </c>
      <c r="AG36" s="55" t="b">
        <f t="shared" si="16"/>
        <v>0</v>
      </c>
      <c r="AH36" s="55" t="b">
        <f t="shared" si="17"/>
        <v>0</v>
      </c>
      <c r="AI36" s="55" t="b">
        <f t="shared" si="18"/>
        <v>0</v>
      </c>
      <c r="AK36" s="52" t="str">
        <f t="shared" si="19"/>
        <v/>
      </c>
      <c r="AL36" s="52" t="str">
        <f t="shared" si="20"/>
        <v/>
      </c>
      <c r="AM36" s="13"/>
      <c r="AN36" s="13" t="b">
        <f t="shared" si="21"/>
        <v>0</v>
      </c>
      <c r="AO36" s="13" t="b">
        <f t="shared" si="22"/>
        <v>0</v>
      </c>
      <c r="AP36" s="13" t="b">
        <f t="shared" si="23"/>
        <v>0</v>
      </c>
      <c r="AQ36" s="13" t="b">
        <f t="shared" si="24"/>
        <v>0</v>
      </c>
      <c r="AR36" s="13"/>
      <c r="AS36" s="63" t="str">
        <f t="shared" si="25"/>
        <v/>
      </c>
      <c r="AT36" s="63"/>
      <c r="AU36" s="63"/>
      <c r="AV36" s="63"/>
      <c r="AW36" s="63"/>
      <c r="AX36" s="63" t="str">
        <f t="shared" si="26"/>
        <v/>
      </c>
      <c r="AY36" s="63"/>
      <c r="AZ36" s="13"/>
      <c r="BA36" s="13"/>
    </row>
    <row r="37" spans="1:53" ht="75" customHeight="1" x14ac:dyDescent="0.3">
      <c r="A37" s="80">
        <v>17</v>
      </c>
      <c r="B37" s="71"/>
      <c r="C37" s="72"/>
      <c r="D37" s="72"/>
      <c r="E37" s="72"/>
      <c r="F37" s="72"/>
      <c r="G37" s="72"/>
      <c r="H37" s="21" t="str">
        <f t="shared" si="0"/>
        <v/>
      </c>
      <c r="I37" s="31" t="str">
        <f t="shared" si="1"/>
        <v/>
      </c>
      <c r="J37" s="31" t="str">
        <f t="shared" si="2"/>
        <v/>
      </c>
      <c r="K37" s="31" t="str">
        <f t="shared" si="3"/>
        <v/>
      </c>
      <c r="L37" s="31" t="str">
        <f t="shared" si="4"/>
        <v/>
      </c>
      <c r="M37" s="20" t="str">
        <f t="shared" si="5"/>
        <v/>
      </c>
      <c r="N37" s="32" t="str">
        <f t="shared" si="27"/>
        <v/>
      </c>
      <c r="O37" s="11"/>
      <c r="P37" s="9"/>
      <c r="Q37" s="9"/>
      <c r="R37" s="51" t="b">
        <f t="shared" si="28"/>
        <v>0</v>
      </c>
      <c r="S37" s="52" t="b">
        <f t="shared" si="6"/>
        <v>0</v>
      </c>
      <c r="T37" s="53" t="b">
        <f t="shared" si="7"/>
        <v>0</v>
      </c>
      <c r="U37" s="53" t="b">
        <f t="shared" si="8"/>
        <v>0</v>
      </c>
      <c r="V37" s="53" t="b">
        <f t="shared" si="9"/>
        <v>0</v>
      </c>
      <c r="W37" s="13"/>
      <c r="X37" s="51" t="b">
        <f t="shared" si="29"/>
        <v>0</v>
      </c>
      <c r="Y37" s="54" t="b">
        <f t="shared" si="10"/>
        <v>0</v>
      </c>
      <c r="Z37" s="13" t="b">
        <f t="shared" si="11"/>
        <v>0</v>
      </c>
      <c r="AA37" s="55" t="b">
        <f t="shared" si="12"/>
        <v>0</v>
      </c>
      <c r="AB37" s="55" t="b">
        <f t="shared" si="13"/>
        <v>0</v>
      </c>
      <c r="AC37" s="55" t="b">
        <f t="shared" si="14"/>
        <v>0</v>
      </c>
      <c r="AD37" s="1"/>
      <c r="AF37" s="54" t="b">
        <f t="shared" si="15"/>
        <v>0</v>
      </c>
      <c r="AG37" s="55" t="b">
        <f t="shared" si="16"/>
        <v>0</v>
      </c>
      <c r="AH37" s="55" t="b">
        <f t="shared" si="17"/>
        <v>0</v>
      </c>
      <c r="AI37" s="55" t="b">
        <f t="shared" si="18"/>
        <v>0</v>
      </c>
      <c r="AK37" s="52" t="str">
        <f t="shared" si="19"/>
        <v/>
      </c>
      <c r="AL37" s="52" t="str">
        <f t="shared" si="20"/>
        <v/>
      </c>
      <c r="AM37" s="13"/>
      <c r="AN37" s="13" t="b">
        <f t="shared" si="21"/>
        <v>0</v>
      </c>
      <c r="AO37" s="13" t="b">
        <f t="shared" si="22"/>
        <v>0</v>
      </c>
      <c r="AP37" s="13" t="b">
        <f t="shared" si="23"/>
        <v>0</v>
      </c>
      <c r="AQ37" s="13" t="b">
        <f t="shared" si="24"/>
        <v>0</v>
      </c>
      <c r="AR37" s="13"/>
      <c r="AS37" s="63" t="str">
        <f t="shared" si="25"/>
        <v/>
      </c>
      <c r="AT37" s="63"/>
      <c r="AU37" s="63"/>
      <c r="AV37" s="63"/>
      <c r="AW37" s="63"/>
      <c r="AX37" s="63" t="str">
        <f t="shared" si="26"/>
        <v/>
      </c>
      <c r="AY37" s="63"/>
      <c r="AZ37" s="13"/>
      <c r="BA37" s="13"/>
    </row>
    <row r="38" spans="1:53" ht="75" customHeight="1" x14ac:dyDescent="0.3">
      <c r="A38" s="80">
        <v>18</v>
      </c>
      <c r="B38" s="69"/>
      <c r="C38" s="70"/>
      <c r="D38" s="70"/>
      <c r="E38" s="70"/>
      <c r="F38" s="70"/>
      <c r="G38" s="70"/>
      <c r="H38" s="86" t="str">
        <f t="shared" si="0"/>
        <v/>
      </c>
      <c r="I38" s="87" t="str">
        <f t="shared" si="1"/>
        <v/>
      </c>
      <c r="J38" s="87" t="str">
        <f t="shared" si="2"/>
        <v/>
      </c>
      <c r="K38" s="87" t="str">
        <f t="shared" si="3"/>
        <v/>
      </c>
      <c r="L38" s="87" t="str">
        <f t="shared" si="4"/>
        <v/>
      </c>
      <c r="M38" s="38" t="str">
        <f t="shared" si="5"/>
        <v/>
      </c>
      <c r="N38" s="88" t="str">
        <f t="shared" si="27"/>
        <v/>
      </c>
      <c r="O38" s="11"/>
      <c r="P38" s="9"/>
      <c r="Q38" s="9"/>
      <c r="R38" s="51" t="b">
        <f t="shared" si="28"/>
        <v>0</v>
      </c>
      <c r="S38" s="52" t="b">
        <f t="shared" si="6"/>
        <v>0</v>
      </c>
      <c r="T38" s="53" t="b">
        <f t="shared" si="7"/>
        <v>0</v>
      </c>
      <c r="U38" s="53" t="b">
        <f t="shared" si="8"/>
        <v>0</v>
      </c>
      <c r="V38" s="53" t="b">
        <f t="shared" si="9"/>
        <v>0</v>
      </c>
      <c r="W38" s="13"/>
      <c r="X38" s="51" t="b">
        <f t="shared" si="29"/>
        <v>0</v>
      </c>
      <c r="Y38" s="54" t="b">
        <f t="shared" si="10"/>
        <v>0</v>
      </c>
      <c r="Z38" s="13" t="b">
        <f t="shared" si="11"/>
        <v>0</v>
      </c>
      <c r="AA38" s="55" t="b">
        <f t="shared" si="12"/>
        <v>0</v>
      </c>
      <c r="AB38" s="55" t="b">
        <f t="shared" si="13"/>
        <v>0</v>
      </c>
      <c r="AC38" s="55" t="b">
        <f t="shared" si="14"/>
        <v>0</v>
      </c>
      <c r="AD38" s="1"/>
      <c r="AF38" s="54" t="b">
        <f t="shared" si="15"/>
        <v>0</v>
      </c>
      <c r="AG38" s="55" t="b">
        <f t="shared" si="16"/>
        <v>0</v>
      </c>
      <c r="AH38" s="55" t="b">
        <f t="shared" si="17"/>
        <v>0</v>
      </c>
      <c r="AI38" s="55" t="b">
        <f t="shared" si="18"/>
        <v>0</v>
      </c>
      <c r="AK38" s="52" t="str">
        <f t="shared" si="19"/>
        <v/>
      </c>
      <c r="AL38" s="52" t="str">
        <f t="shared" si="20"/>
        <v/>
      </c>
      <c r="AM38" s="13"/>
      <c r="AN38" s="13" t="b">
        <f t="shared" si="21"/>
        <v>0</v>
      </c>
      <c r="AO38" s="13" t="b">
        <f t="shared" si="22"/>
        <v>0</v>
      </c>
      <c r="AP38" s="13" t="b">
        <f t="shared" si="23"/>
        <v>0</v>
      </c>
      <c r="AQ38" s="13" t="b">
        <f t="shared" si="24"/>
        <v>0</v>
      </c>
      <c r="AR38" s="13"/>
      <c r="AS38" s="63" t="str">
        <f t="shared" si="25"/>
        <v/>
      </c>
      <c r="AT38" s="63"/>
      <c r="AU38" s="63"/>
      <c r="AV38" s="63"/>
      <c r="AW38" s="63"/>
      <c r="AX38" s="63" t="str">
        <f t="shared" si="26"/>
        <v/>
      </c>
      <c r="AY38" s="63"/>
      <c r="AZ38" s="13"/>
      <c r="BA38" s="13"/>
    </row>
    <row r="39" spans="1:53" ht="75" customHeight="1" x14ac:dyDescent="0.3">
      <c r="A39" s="80">
        <v>19</v>
      </c>
      <c r="B39" s="71"/>
      <c r="C39" s="72"/>
      <c r="D39" s="72"/>
      <c r="E39" s="72"/>
      <c r="F39" s="72"/>
      <c r="G39" s="72"/>
      <c r="H39" s="21" t="str">
        <f t="shared" si="0"/>
        <v/>
      </c>
      <c r="I39" s="31" t="str">
        <f t="shared" si="1"/>
        <v/>
      </c>
      <c r="J39" s="31" t="str">
        <f t="shared" si="2"/>
        <v/>
      </c>
      <c r="K39" s="31" t="str">
        <f t="shared" si="3"/>
        <v/>
      </c>
      <c r="L39" s="31" t="str">
        <f t="shared" si="4"/>
        <v/>
      </c>
      <c r="M39" s="20" t="str">
        <f t="shared" si="5"/>
        <v/>
      </c>
      <c r="N39" s="32" t="str">
        <f t="shared" si="27"/>
        <v/>
      </c>
      <c r="O39" s="11"/>
      <c r="P39" s="9"/>
      <c r="Q39" s="9"/>
      <c r="R39" s="51" t="b">
        <f t="shared" si="28"/>
        <v>0</v>
      </c>
      <c r="S39" s="52" t="b">
        <f t="shared" si="6"/>
        <v>0</v>
      </c>
      <c r="T39" s="53" t="b">
        <f t="shared" si="7"/>
        <v>0</v>
      </c>
      <c r="U39" s="53" t="b">
        <f t="shared" si="8"/>
        <v>0</v>
      </c>
      <c r="V39" s="53" t="b">
        <f t="shared" si="9"/>
        <v>0</v>
      </c>
      <c r="W39" s="13"/>
      <c r="X39" s="51" t="b">
        <f t="shared" si="29"/>
        <v>0</v>
      </c>
      <c r="Y39" s="54" t="b">
        <f t="shared" si="10"/>
        <v>0</v>
      </c>
      <c r="Z39" s="13" t="b">
        <f t="shared" si="11"/>
        <v>0</v>
      </c>
      <c r="AA39" s="55" t="b">
        <f t="shared" si="12"/>
        <v>0</v>
      </c>
      <c r="AB39" s="55" t="b">
        <f t="shared" si="13"/>
        <v>0</v>
      </c>
      <c r="AC39" s="55" t="b">
        <f t="shared" si="14"/>
        <v>0</v>
      </c>
      <c r="AD39" s="1"/>
      <c r="AF39" s="54" t="b">
        <f t="shared" si="15"/>
        <v>0</v>
      </c>
      <c r="AG39" s="55" t="b">
        <f t="shared" si="16"/>
        <v>0</v>
      </c>
      <c r="AH39" s="55" t="b">
        <f t="shared" si="17"/>
        <v>0</v>
      </c>
      <c r="AI39" s="55" t="b">
        <f t="shared" si="18"/>
        <v>0</v>
      </c>
      <c r="AK39" s="52" t="str">
        <f t="shared" si="19"/>
        <v/>
      </c>
      <c r="AL39" s="52" t="str">
        <f t="shared" si="20"/>
        <v/>
      </c>
      <c r="AM39" s="13"/>
      <c r="AN39" s="13" t="b">
        <f t="shared" si="21"/>
        <v>0</v>
      </c>
      <c r="AO39" s="13" t="b">
        <f t="shared" si="22"/>
        <v>0</v>
      </c>
      <c r="AP39" s="13" t="b">
        <f t="shared" si="23"/>
        <v>0</v>
      </c>
      <c r="AQ39" s="13" t="b">
        <f t="shared" si="24"/>
        <v>0</v>
      </c>
      <c r="AR39" s="13"/>
      <c r="AS39" s="63" t="str">
        <f t="shared" si="25"/>
        <v/>
      </c>
      <c r="AT39" s="63"/>
      <c r="AU39" s="63"/>
      <c r="AV39" s="63"/>
      <c r="AW39" s="63"/>
      <c r="AX39" s="63" t="str">
        <f t="shared" si="26"/>
        <v/>
      </c>
      <c r="AY39" s="63"/>
      <c r="AZ39" s="13"/>
      <c r="BA39" s="13"/>
    </row>
    <row r="40" spans="1:53" ht="75" customHeight="1" x14ac:dyDescent="0.3">
      <c r="A40" s="80">
        <v>20</v>
      </c>
      <c r="B40" s="69"/>
      <c r="C40" s="70"/>
      <c r="D40" s="70"/>
      <c r="E40" s="70"/>
      <c r="F40" s="70"/>
      <c r="G40" s="70"/>
      <c r="H40" s="86" t="str">
        <f t="shared" si="0"/>
        <v/>
      </c>
      <c r="I40" s="87" t="str">
        <f t="shared" si="1"/>
        <v/>
      </c>
      <c r="J40" s="87" t="str">
        <f t="shared" si="2"/>
        <v/>
      </c>
      <c r="K40" s="87" t="str">
        <f t="shared" si="3"/>
        <v/>
      </c>
      <c r="L40" s="87" t="str">
        <f t="shared" si="4"/>
        <v/>
      </c>
      <c r="M40" s="38" t="str">
        <f t="shared" si="5"/>
        <v/>
      </c>
      <c r="N40" s="88" t="str">
        <f t="shared" si="27"/>
        <v/>
      </c>
      <c r="O40" s="11"/>
      <c r="P40" s="9"/>
      <c r="Q40" s="9"/>
      <c r="R40" s="51" t="b">
        <f t="shared" si="28"/>
        <v>0</v>
      </c>
      <c r="S40" s="52" t="b">
        <f t="shared" si="6"/>
        <v>0</v>
      </c>
      <c r="T40" s="53" t="b">
        <f t="shared" si="7"/>
        <v>0</v>
      </c>
      <c r="U40" s="53" t="b">
        <f t="shared" si="8"/>
        <v>0</v>
      </c>
      <c r="V40" s="53" t="b">
        <f t="shared" si="9"/>
        <v>0</v>
      </c>
      <c r="W40" s="13"/>
      <c r="X40" s="51" t="b">
        <f t="shared" si="29"/>
        <v>0</v>
      </c>
      <c r="Y40" s="54" t="b">
        <f t="shared" si="10"/>
        <v>0</v>
      </c>
      <c r="Z40" s="13" t="b">
        <f t="shared" si="11"/>
        <v>0</v>
      </c>
      <c r="AA40" s="55" t="b">
        <f t="shared" si="12"/>
        <v>0</v>
      </c>
      <c r="AB40" s="55" t="b">
        <f t="shared" si="13"/>
        <v>0</v>
      </c>
      <c r="AC40" s="55" t="b">
        <f t="shared" si="14"/>
        <v>0</v>
      </c>
      <c r="AD40" s="1"/>
      <c r="AF40" s="54" t="b">
        <f t="shared" si="15"/>
        <v>0</v>
      </c>
      <c r="AG40" s="55" t="b">
        <f t="shared" si="16"/>
        <v>0</v>
      </c>
      <c r="AH40" s="55" t="b">
        <f t="shared" si="17"/>
        <v>0</v>
      </c>
      <c r="AI40" s="55" t="b">
        <f t="shared" si="18"/>
        <v>0</v>
      </c>
      <c r="AK40" s="52" t="str">
        <f t="shared" si="19"/>
        <v/>
      </c>
      <c r="AL40" s="52" t="str">
        <f t="shared" si="20"/>
        <v/>
      </c>
      <c r="AM40" s="13"/>
      <c r="AN40" s="13" t="b">
        <f t="shared" si="21"/>
        <v>0</v>
      </c>
      <c r="AO40" s="13" t="b">
        <f t="shared" si="22"/>
        <v>0</v>
      </c>
      <c r="AP40" s="13" t="b">
        <f t="shared" si="23"/>
        <v>0</v>
      </c>
      <c r="AQ40" s="13" t="b">
        <f t="shared" si="24"/>
        <v>0</v>
      </c>
      <c r="AR40" s="13"/>
      <c r="AS40" s="63" t="str">
        <f t="shared" si="25"/>
        <v/>
      </c>
      <c r="AT40" s="63"/>
      <c r="AU40" s="63"/>
      <c r="AV40" s="63"/>
      <c r="AW40" s="63"/>
      <c r="AX40" s="63" t="str">
        <f t="shared" si="26"/>
        <v/>
      </c>
      <c r="AY40" s="63"/>
      <c r="AZ40" s="13"/>
      <c r="BA40" s="13"/>
    </row>
    <row r="41" spans="1:53" ht="75" customHeight="1" x14ac:dyDescent="0.3">
      <c r="A41" s="80">
        <v>21</v>
      </c>
      <c r="B41" s="71"/>
      <c r="C41" s="72"/>
      <c r="D41" s="72"/>
      <c r="E41" s="72"/>
      <c r="F41" s="72"/>
      <c r="G41" s="72"/>
      <c r="H41" s="21" t="str">
        <f t="shared" si="0"/>
        <v/>
      </c>
      <c r="I41" s="31" t="str">
        <f t="shared" si="1"/>
        <v/>
      </c>
      <c r="J41" s="31" t="str">
        <f t="shared" si="2"/>
        <v/>
      </c>
      <c r="K41" s="31" t="str">
        <f t="shared" si="3"/>
        <v/>
      </c>
      <c r="L41" s="31" t="str">
        <f t="shared" si="4"/>
        <v/>
      </c>
      <c r="M41" s="20" t="str">
        <f t="shared" si="5"/>
        <v/>
      </c>
      <c r="N41" s="32" t="str">
        <f t="shared" si="27"/>
        <v/>
      </c>
      <c r="O41" s="11"/>
      <c r="P41" s="9"/>
      <c r="Q41" s="9"/>
      <c r="R41" s="51" t="b">
        <f t="shared" si="28"/>
        <v>0</v>
      </c>
      <c r="S41" s="52" t="b">
        <f t="shared" si="6"/>
        <v>0</v>
      </c>
      <c r="T41" s="53" t="b">
        <f t="shared" si="7"/>
        <v>0</v>
      </c>
      <c r="U41" s="53" t="b">
        <f t="shared" si="8"/>
        <v>0</v>
      </c>
      <c r="V41" s="53" t="b">
        <f t="shared" si="9"/>
        <v>0</v>
      </c>
      <c r="W41" s="13"/>
      <c r="X41" s="51" t="b">
        <f t="shared" si="29"/>
        <v>0</v>
      </c>
      <c r="Y41" s="54" t="b">
        <f t="shared" si="10"/>
        <v>0</v>
      </c>
      <c r="Z41" s="13" t="b">
        <f t="shared" si="11"/>
        <v>0</v>
      </c>
      <c r="AA41" s="55" t="b">
        <f t="shared" si="12"/>
        <v>0</v>
      </c>
      <c r="AB41" s="55" t="b">
        <f t="shared" si="13"/>
        <v>0</v>
      </c>
      <c r="AC41" s="55" t="b">
        <f t="shared" si="14"/>
        <v>0</v>
      </c>
      <c r="AD41" s="1"/>
      <c r="AF41" s="54" t="b">
        <f t="shared" si="15"/>
        <v>0</v>
      </c>
      <c r="AG41" s="55" t="b">
        <f t="shared" si="16"/>
        <v>0</v>
      </c>
      <c r="AH41" s="55" t="b">
        <f t="shared" si="17"/>
        <v>0</v>
      </c>
      <c r="AI41" s="55" t="b">
        <f t="shared" si="18"/>
        <v>0</v>
      </c>
      <c r="AK41" s="52" t="str">
        <f t="shared" si="19"/>
        <v/>
      </c>
      <c r="AL41" s="52" t="str">
        <f t="shared" si="20"/>
        <v/>
      </c>
      <c r="AM41" s="13"/>
      <c r="AN41" s="13" t="b">
        <f t="shared" si="21"/>
        <v>0</v>
      </c>
      <c r="AO41" s="13" t="b">
        <f t="shared" si="22"/>
        <v>0</v>
      </c>
      <c r="AP41" s="13" t="b">
        <f t="shared" si="23"/>
        <v>0</v>
      </c>
      <c r="AQ41" s="13" t="b">
        <f t="shared" si="24"/>
        <v>0</v>
      </c>
      <c r="AR41" s="13"/>
      <c r="AS41" s="63" t="str">
        <f t="shared" si="25"/>
        <v/>
      </c>
      <c r="AT41" s="63"/>
      <c r="AU41" s="63"/>
      <c r="AV41" s="63"/>
      <c r="AW41" s="63"/>
      <c r="AX41" s="63" t="str">
        <f t="shared" si="26"/>
        <v/>
      </c>
      <c r="AY41" s="63"/>
      <c r="AZ41" s="13"/>
      <c r="BA41" s="13"/>
    </row>
    <row r="42" spans="1:53" ht="75" customHeight="1" x14ac:dyDescent="0.3">
      <c r="A42" s="80">
        <v>22</v>
      </c>
      <c r="B42" s="69"/>
      <c r="C42" s="70"/>
      <c r="D42" s="70"/>
      <c r="E42" s="70"/>
      <c r="F42" s="70"/>
      <c r="G42" s="70"/>
      <c r="H42" s="86" t="str">
        <f t="shared" si="0"/>
        <v/>
      </c>
      <c r="I42" s="87" t="str">
        <f t="shared" si="1"/>
        <v/>
      </c>
      <c r="J42" s="87" t="str">
        <f t="shared" si="2"/>
        <v/>
      </c>
      <c r="K42" s="87" t="str">
        <f t="shared" si="3"/>
        <v/>
      </c>
      <c r="L42" s="87" t="str">
        <f t="shared" si="4"/>
        <v/>
      </c>
      <c r="M42" s="38" t="str">
        <f t="shared" si="5"/>
        <v/>
      </c>
      <c r="N42" s="88" t="str">
        <f t="shared" si="27"/>
        <v/>
      </c>
      <c r="O42" s="11"/>
      <c r="P42" s="9"/>
      <c r="Q42" s="9"/>
      <c r="R42" s="51" t="b">
        <f t="shared" si="28"/>
        <v>0</v>
      </c>
      <c r="S42" s="52" t="b">
        <f t="shared" si="6"/>
        <v>0</v>
      </c>
      <c r="T42" s="53" t="b">
        <f t="shared" si="7"/>
        <v>0</v>
      </c>
      <c r="U42" s="53" t="b">
        <f t="shared" si="8"/>
        <v>0</v>
      </c>
      <c r="V42" s="53" t="b">
        <f t="shared" si="9"/>
        <v>0</v>
      </c>
      <c r="W42" s="13"/>
      <c r="X42" s="51" t="b">
        <f t="shared" si="29"/>
        <v>0</v>
      </c>
      <c r="Y42" s="54" t="b">
        <f t="shared" si="10"/>
        <v>0</v>
      </c>
      <c r="Z42" s="13" t="b">
        <f t="shared" si="11"/>
        <v>0</v>
      </c>
      <c r="AA42" s="55" t="b">
        <f t="shared" si="12"/>
        <v>0</v>
      </c>
      <c r="AB42" s="55" t="b">
        <f t="shared" si="13"/>
        <v>0</v>
      </c>
      <c r="AC42" s="55" t="b">
        <f t="shared" si="14"/>
        <v>0</v>
      </c>
      <c r="AD42" s="1"/>
      <c r="AF42" s="54" t="b">
        <f t="shared" si="15"/>
        <v>0</v>
      </c>
      <c r="AG42" s="55" t="b">
        <f t="shared" si="16"/>
        <v>0</v>
      </c>
      <c r="AH42" s="55" t="b">
        <f t="shared" si="17"/>
        <v>0</v>
      </c>
      <c r="AI42" s="55" t="b">
        <f t="shared" si="18"/>
        <v>0</v>
      </c>
      <c r="AK42" s="52" t="str">
        <f t="shared" si="19"/>
        <v/>
      </c>
      <c r="AL42" s="52" t="str">
        <f t="shared" si="20"/>
        <v/>
      </c>
      <c r="AM42" s="13"/>
      <c r="AN42" s="13" t="b">
        <f t="shared" si="21"/>
        <v>0</v>
      </c>
      <c r="AO42" s="13" t="b">
        <f t="shared" si="22"/>
        <v>0</v>
      </c>
      <c r="AP42" s="13" t="b">
        <f t="shared" si="23"/>
        <v>0</v>
      </c>
      <c r="AQ42" s="13" t="b">
        <f t="shared" si="24"/>
        <v>0</v>
      </c>
      <c r="AR42" s="13"/>
      <c r="AS42" s="63" t="str">
        <f t="shared" si="25"/>
        <v/>
      </c>
      <c r="AT42" s="63"/>
      <c r="AU42" s="63"/>
      <c r="AV42" s="63"/>
      <c r="AW42" s="63"/>
      <c r="AX42" s="63" t="str">
        <f t="shared" si="26"/>
        <v/>
      </c>
      <c r="AY42" s="63"/>
      <c r="AZ42" s="13"/>
      <c r="BA42" s="13"/>
    </row>
    <row r="43" spans="1:53" ht="75" customHeight="1" x14ac:dyDescent="0.3">
      <c r="A43" s="80">
        <v>23</v>
      </c>
      <c r="B43" s="71"/>
      <c r="C43" s="72"/>
      <c r="D43" s="72"/>
      <c r="E43" s="72"/>
      <c r="F43" s="72"/>
      <c r="G43" s="72"/>
      <c r="H43" s="21" t="str">
        <f t="shared" si="0"/>
        <v/>
      </c>
      <c r="I43" s="31" t="str">
        <f t="shared" si="1"/>
        <v/>
      </c>
      <c r="J43" s="31" t="str">
        <f t="shared" si="2"/>
        <v/>
      </c>
      <c r="K43" s="31" t="str">
        <f t="shared" si="3"/>
        <v/>
      </c>
      <c r="L43" s="31" t="str">
        <f t="shared" si="4"/>
        <v/>
      </c>
      <c r="M43" s="20" t="str">
        <f t="shared" si="5"/>
        <v/>
      </c>
      <c r="N43" s="32" t="str">
        <f t="shared" si="27"/>
        <v/>
      </c>
      <c r="O43" s="11"/>
      <c r="P43" s="9"/>
      <c r="Q43" s="9"/>
      <c r="R43" s="51" t="b">
        <f t="shared" si="28"/>
        <v>0</v>
      </c>
      <c r="S43" s="52" t="b">
        <f t="shared" si="6"/>
        <v>0</v>
      </c>
      <c r="T43" s="53" t="b">
        <f t="shared" si="7"/>
        <v>0</v>
      </c>
      <c r="U43" s="53" t="b">
        <f t="shared" si="8"/>
        <v>0</v>
      </c>
      <c r="V43" s="53" t="b">
        <f t="shared" si="9"/>
        <v>0</v>
      </c>
      <c r="W43" s="13"/>
      <c r="X43" s="51" t="b">
        <f t="shared" si="29"/>
        <v>0</v>
      </c>
      <c r="Y43" s="54" t="b">
        <f t="shared" si="10"/>
        <v>0</v>
      </c>
      <c r="Z43" s="13" t="b">
        <f t="shared" si="11"/>
        <v>0</v>
      </c>
      <c r="AA43" s="55" t="b">
        <f t="shared" si="12"/>
        <v>0</v>
      </c>
      <c r="AB43" s="55" t="b">
        <f t="shared" si="13"/>
        <v>0</v>
      </c>
      <c r="AC43" s="55" t="b">
        <f t="shared" si="14"/>
        <v>0</v>
      </c>
      <c r="AD43" s="1"/>
      <c r="AF43" s="54" t="b">
        <f t="shared" si="15"/>
        <v>0</v>
      </c>
      <c r="AG43" s="55" t="b">
        <f t="shared" si="16"/>
        <v>0</v>
      </c>
      <c r="AH43" s="55" t="b">
        <f t="shared" si="17"/>
        <v>0</v>
      </c>
      <c r="AI43" s="55" t="b">
        <f t="shared" si="18"/>
        <v>0</v>
      </c>
      <c r="AK43" s="52" t="str">
        <f t="shared" si="19"/>
        <v/>
      </c>
      <c r="AL43" s="52" t="str">
        <f t="shared" si="20"/>
        <v/>
      </c>
      <c r="AM43" s="13"/>
      <c r="AN43" s="13" t="b">
        <f t="shared" si="21"/>
        <v>0</v>
      </c>
      <c r="AO43" s="13" t="b">
        <f t="shared" si="22"/>
        <v>0</v>
      </c>
      <c r="AP43" s="13" t="b">
        <f t="shared" si="23"/>
        <v>0</v>
      </c>
      <c r="AQ43" s="13" t="b">
        <f t="shared" si="24"/>
        <v>0</v>
      </c>
      <c r="AR43" s="13"/>
      <c r="AS43" s="63" t="str">
        <f t="shared" si="25"/>
        <v/>
      </c>
      <c r="AT43" s="63"/>
      <c r="AU43" s="63"/>
      <c r="AV43" s="63"/>
      <c r="AW43" s="63"/>
      <c r="AX43" s="63" t="str">
        <f t="shared" si="26"/>
        <v/>
      </c>
      <c r="AY43" s="63"/>
      <c r="AZ43" s="13"/>
      <c r="BA43" s="13"/>
    </row>
    <row r="44" spans="1:53" ht="75" customHeight="1" x14ac:dyDescent="0.3">
      <c r="A44" s="80">
        <v>24</v>
      </c>
      <c r="B44" s="69"/>
      <c r="C44" s="70"/>
      <c r="D44" s="70"/>
      <c r="E44" s="70"/>
      <c r="F44" s="70"/>
      <c r="G44" s="70"/>
      <c r="H44" s="86" t="str">
        <f t="shared" si="0"/>
        <v/>
      </c>
      <c r="I44" s="87" t="str">
        <f t="shared" si="1"/>
        <v/>
      </c>
      <c r="J44" s="87" t="str">
        <f t="shared" si="2"/>
        <v/>
      </c>
      <c r="K44" s="87" t="str">
        <f t="shared" si="3"/>
        <v/>
      </c>
      <c r="L44" s="87" t="str">
        <f t="shared" si="4"/>
        <v/>
      </c>
      <c r="M44" s="38" t="str">
        <f t="shared" si="5"/>
        <v/>
      </c>
      <c r="N44" s="88" t="str">
        <f t="shared" si="27"/>
        <v/>
      </c>
      <c r="O44" s="11"/>
      <c r="P44" s="9"/>
      <c r="Q44" s="9"/>
      <c r="R44" s="51" t="b">
        <f t="shared" si="28"/>
        <v>0</v>
      </c>
      <c r="S44" s="52" t="b">
        <f t="shared" si="6"/>
        <v>0</v>
      </c>
      <c r="T44" s="53" t="b">
        <f t="shared" si="7"/>
        <v>0</v>
      </c>
      <c r="U44" s="53" t="b">
        <f t="shared" si="8"/>
        <v>0</v>
      </c>
      <c r="V44" s="53" t="b">
        <f t="shared" si="9"/>
        <v>0</v>
      </c>
      <c r="W44" s="13"/>
      <c r="X44" s="51" t="b">
        <f t="shared" si="29"/>
        <v>0</v>
      </c>
      <c r="Y44" s="54" t="b">
        <f t="shared" si="10"/>
        <v>0</v>
      </c>
      <c r="Z44" s="13" t="b">
        <f t="shared" si="11"/>
        <v>0</v>
      </c>
      <c r="AA44" s="55" t="b">
        <f t="shared" si="12"/>
        <v>0</v>
      </c>
      <c r="AB44" s="55" t="b">
        <f t="shared" si="13"/>
        <v>0</v>
      </c>
      <c r="AC44" s="55" t="b">
        <f t="shared" si="14"/>
        <v>0</v>
      </c>
      <c r="AD44" s="1"/>
      <c r="AF44" s="54" t="b">
        <f t="shared" si="15"/>
        <v>0</v>
      </c>
      <c r="AG44" s="55" t="b">
        <f t="shared" si="16"/>
        <v>0</v>
      </c>
      <c r="AH44" s="55" t="b">
        <f t="shared" si="17"/>
        <v>0</v>
      </c>
      <c r="AI44" s="55" t="b">
        <f t="shared" si="18"/>
        <v>0</v>
      </c>
      <c r="AK44" s="52" t="str">
        <f t="shared" si="19"/>
        <v/>
      </c>
      <c r="AL44" s="52" t="str">
        <f t="shared" si="20"/>
        <v/>
      </c>
      <c r="AM44" s="13"/>
      <c r="AN44" s="13" t="b">
        <f t="shared" si="21"/>
        <v>0</v>
      </c>
      <c r="AO44" s="13" t="b">
        <f t="shared" si="22"/>
        <v>0</v>
      </c>
      <c r="AP44" s="13" t="b">
        <f t="shared" si="23"/>
        <v>0</v>
      </c>
      <c r="AQ44" s="13" t="b">
        <f t="shared" si="24"/>
        <v>0</v>
      </c>
      <c r="AR44" s="13"/>
      <c r="AS44" s="63" t="str">
        <f t="shared" si="25"/>
        <v/>
      </c>
      <c r="AT44" s="63"/>
      <c r="AU44" s="63"/>
      <c r="AV44" s="63"/>
      <c r="AW44" s="63"/>
      <c r="AX44" s="63" t="str">
        <f t="shared" si="26"/>
        <v/>
      </c>
      <c r="AY44" s="63"/>
      <c r="AZ44" s="13"/>
      <c r="BA44" s="13"/>
    </row>
    <row r="45" spans="1:53" ht="75" customHeight="1" x14ac:dyDescent="0.3">
      <c r="A45" s="80">
        <v>25</v>
      </c>
      <c r="B45" s="71"/>
      <c r="C45" s="72"/>
      <c r="D45" s="72"/>
      <c r="E45" s="72"/>
      <c r="F45" s="72"/>
      <c r="G45" s="72"/>
      <c r="H45" s="21" t="str">
        <f t="shared" si="0"/>
        <v/>
      </c>
      <c r="I45" s="31" t="str">
        <f t="shared" si="1"/>
        <v/>
      </c>
      <c r="J45" s="31" t="str">
        <f t="shared" si="2"/>
        <v/>
      </c>
      <c r="K45" s="31" t="str">
        <f t="shared" si="3"/>
        <v/>
      </c>
      <c r="L45" s="31" t="str">
        <f t="shared" si="4"/>
        <v/>
      </c>
      <c r="M45" s="20" t="str">
        <f t="shared" si="5"/>
        <v/>
      </c>
      <c r="N45" s="32" t="str">
        <f t="shared" si="27"/>
        <v/>
      </c>
      <c r="O45" s="11"/>
      <c r="P45" s="9"/>
      <c r="Q45" s="9"/>
      <c r="R45" s="51" t="b">
        <f t="shared" si="28"/>
        <v>0</v>
      </c>
      <c r="S45" s="52" t="b">
        <f t="shared" si="6"/>
        <v>0</v>
      </c>
      <c r="T45" s="53" t="b">
        <f t="shared" si="7"/>
        <v>0</v>
      </c>
      <c r="U45" s="53" t="b">
        <f t="shared" si="8"/>
        <v>0</v>
      </c>
      <c r="V45" s="53" t="b">
        <f t="shared" si="9"/>
        <v>0</v>
      </c>
      <c r="W45" s="13"/>
      <c r="X45" s="51" t="b">
        <f t="shared" si="29"/>
        <v>0</v>
      </c>
      <c r="Y45" s="54" t="b">
        <f t="shared" si="10"/>
        <v>0</v>
      </c>
      <c r="Z45" s="13" t="b">
        <f t="shared" si="11"/>
        <v>0</v>
      </c>
      <c r="AA45" s="55" t="b">
        <f t="shared" si="12"/>
        <v>0</v>
      </c>
      <c r="AB45" s="55" t="b">
        <f t="shared" si="13"/>
        <v>0</v>
      </c>
      <c r="AC45" s="55" t="b">
        <f t="shared" si="14"/>
        <v>0</v>
      </c>
      <c r="AD45" s="1"/>
      <c r="AF45" s="54" t="b">
        <f t="shared" si="15"/>
        <v>0</v>
      </c>
      <c r="AG45" s="55" t="b">
        <f t="shared" si="16"/>
        <v>0</v>
      </c>
      <c r="AH45" s="55" t="b">
        <f t="shared" si="17"/>
        <v>0</v>
      </c>
      <c r="AI45" s="55" t="b">
        <f t="shared" si="18"/>
        <v>0</v>
      </c>
      <c r="AK45" s="52" t="str">
        <f t="shared" si="19"/>
        <v/>
      </c>
      <c r="AL45" s="52" t="str">
        <f t="shared" si="20"/>
        <v/>
      </c>
      <c r="AM45" s="13"/>
      <c r="AN45" s="13" t="b">
        <f t="shared" si="21"/>
        <v>0</v>
      </c>
      <c r="AO45" s="13" t="b">
        <f t="shared" si="22"/>
        <v>0</v>
      </c>
      <c r="AP45" s="13" t="b">
        <f t="shared" si="23"/>
        <v>0</v>
      </c>
      <c r="AQ45" s="13" t="b">
        <f t="shared" si="24"/>
        <v>0</v>
      </c>
      <c r="AR45" s="13"/>
      <c r="AS45" s="63" t="str">
        <f t="shared" si="25"/>
        <v/>
      </c>
      <c r="AT45" s="63"/>
      <c r="AU45" s="63"/>
      <c r="AV45" s="63"/>
      <c r="AW45" s="63"/>
      <c r="AX45" s="63" t="str">
        <f t="shared" si="26"/>
        <v/>
      </c>
      <c r="AY45" s="63"/>
      <c r="AZ45" s="13"/>
      <c r="BA45" s="13"/>
    </row>
    <row r="46" spans="1:53" ht="75" customHeight="1" x14ac:dyDescent="0.3">
      <c r="A46" s="80">
        <v>26</v>
      </c>
      <c r="B46" s="69"/>
      <c r="C46" s="70"/>
      <c r="D46" s="70"/>
      <c r="E46" s="70"/>
      <c r="F46" s="70"/>
      <c r="G46" s="70"/>
      <c r="H46" s="86" t="str">
        <f t="shared" si="0"/>
        <v/>
      </c>
      <c r="I46" s="87" t="str">
        <f t="shared" si="1"/>
        <v/>
      </c>
      <c r="J46" s="87" t="str">
        <f t="shared" si="2"/>
        <v/>
      </c>
      <c r="K46" s="87" t="str">
        <f t="shared" si="3"/>
        <v/>
      </c>
      <c r="L46" s="87" t="str">
        <f t="shared" si="4"/>
        <v/>
      </c>
      <c r="M46" s="38" t="str">
        <f t="shared" si="5"/>
        <v/>
      </c>
      <c r="N46" s="88" t="str">
        <f t="shared" si="27"/>
        <v/>
      </c>
      <c r="O46" s="11"/>
      <c r="P46" s="9"/>
      <c r="Q46" s="9"/>
      <c r="R46" s="51" t="b">
        <f t="shared" si="28"/>
        <v>0</v>
      </c>
      <c r="S46" s="52" t="b">
        <f t="shared" si="6"/>
        <v>0</v>
      </c>
      <c r="T46" s="53" t="b">
        <f t="shared" si="7"/>
        <v>0</v>
      </c>
      <c r="U46" s="53" t="b">
        <f t="shared" si="8"/>
        <v>0</v>
      </c>
      <c r="V46" s="53" t="b">
        <f t="shared" si="9"/>
        <v>0</v>
      </c>
      <c r="W46" s="13"/>
      <c r="X46" s="51" t="b">
        <f t="shared" si="29"/>
        <v>0</v>
      </c>
      <c r="Y46" s="54" t="b">
        <f t="shared" si="10"/>
        <v>0</v>
      </c>
      <c r="Z46" s="13" t="b">
        <f t="shared" si="11"/>
        <v>0</v>
      </c>
      <c r="AA46" s="55" t="b">
        <f t="shared" si="12"/>
        <v>0</v>
      </c>
      <c r="AB46" s="55" t="b">
        <f t="shared" si="13"/>
        <v>0</v>
      </c>
      <c r="AC46" s="55" t="b">
        <f t="shared" si="14"/>
        <v>0</v>
      </c>
      <c r="AD46" s="1"/>
      <c r="AF46" s="54" t="b">
        <f t="shared" si="15"/>
        <v>0</v>
      </c>
      <c r="AG46" s="55" t="b">
        <f t="shared" si="16"/>
        <v>0</v>
      </c>
      <c r="AH46" s="55" t="b">
        <f t="shared" si="17"/>
        <v>0</v>
      </c>
      <c r="AI46" s="55" t="b">
        <f t="shared" si="18"/>
        <v>0</v>
      </c>
      <c r="AK46" s="52" t="str">
        <f t="shared" si="19"/>
        <v/>
      </c>
      <c r="AL46" s="52" t="str">
        <f t="shared" si="20"/>
        <v/>
      </c>
      <c r="AM46" s="13"/>
      <c r="AN46" s="13" t="b">
        <f t="shared" si="21"/>
        <v>0</v>
      </c>
      <c r="AO46" s="13" t="b">
        <f t="shared" si="22"/>
        <v>0</v>
      </c>
      <c r="AP46" s="13" t="b">
        <f t="shared" si="23"/>
        <v>0</v>
      </c>
      <c r="AQ46" s="13" t="b">
        <f t="shared" si="24"/>
        <v>0</v>
      </c>
      <c r="AR46" s="13"/>
      <c r="AS46" s="63" t="str">
        <f t="shared" si="25"/>
        <v/>
      </c>
      <c r="AT46" s="63"/>
      <c r="AU46" s="63"/>
      <c r="AV46" s="63"/>
      <c r="AW46" s="63"/>
      <c r="AX46" s="63" t="str">
        <f t="shared" si="26"/>
        <v/>
      </c>
      <c r="AY46" s="63"/>
      <c r="AZ46" s="13"/>
      <c r="BA46" s="13"/>
    </row>
    <row r="47" spans="1:53" ht="75" customHeight="1" x14ac:dyDescent="0.3">
      <c r="A47" s="80">
        <v>27</v>
      </c>
      <c r="B47" s="71"/>
      <c r="C47" s="72"/>
      <c r="D47" s="72"/>
      <c r="E47" s="72"/>
      <c r="F47" s="72"/>
      <c r="G47" s="72"/>
      <c r="H47" s="21" t="str">
        <f t="shared" si="0"/>
        <v/>
      </c>
      <c r="I47" s="31" t="str">
        <f t="shared" si="1"/>
        <v/>
      </c>
      <c r="J47" s="31" t="str">
        <f t="shared" si="2"/>
        <v/>
      </c>
      <c r="K47" s="31" t="str">
        <f t="shared" si="3"/>
        <v/>
      </c>
      <c r="L47" s="31" t="str">
        <f t="shared" si="4"/>
        <v/>
      </c>
      <c r="M47" s="20" t="str">
        <f t="shared" si="5"/>
        <v/>
      </c>
      <c r="N47" s="32" t="str">
        <f t="shared" si="27"/>
        <v/>
      </c>
      <c r="O47" s="11"/>
      <c r="P47" s="9"/>
      <c r="Q47" s="9"/>
      <c r="R47" s="51" t="b">
        <f t="shared" si="28"/>
        <v>0</v>
      </c>
      <c r="S47" s="52" t="b">
        <f t="shared" si="6"/>
        <v>0</v>
      </c>
      <c r="T47" s="53" t="b">
        <f t="shared" si="7"/>
        <v>0</v>
      </c>
      <c r="U47" s="53" t="b">
        <f t="shared" si="8"/>
        <v>0</v>
      </c>
      <c r="V47" s="53" t="b">
        <f t="shared" si="9"/>
        <v>0</v>
      </c>
      <c r="W47" s="13"/>
      <c r="X47" s="51" t="b">
        <f t="shared" si="29"/>
        <v>0</v>
      </c>
      <c r="Y47" s="54" t="b">
        <f t="shared" si="10"/>
        <v>0</v>
      </c>
      <c r="Z47" s="13" t="b">
        <f t="shared" si="11"/>
        <v>0</v>
      </c>
      <c r="AA47" s="55" t="b">
        <f t="shared" si="12"/>
        <v>0</v>
      </c>
      <c r="AB47" s="55" t="b">
        <f t="shared" si="13"/>
        <v>0</v>
      </c>
      <c r="AC47" s="55" t="b">
        <f t="shared" si="14"/>
        <v>0</v>
      </c>
      <c r="AD47" s="1"/>
      <c r="AF47" s="54" t="b">
        <f t="shared" si="15"/>
        <v>0</v>
      </c>
      <c r="AG47" s="55" t="b">
        <f t="shared" si="16"/>
        <v>0</v>
      </c>
      <c r="AH47" s="55" t="b">
        <f t="shared" si="17"/>
        <v>0</v>
      </c>
      <c r="AI47" s="55" t="b">
        <f t="shared" si="18"/>
        <v>0</v>
      </c>
      <c r="AK47" s="52" t="str">
        <f t="shared" si="19"/>
        <v/>
      </c>
      <c r="AL47" s="52" t="str">
        <f t="shared" si="20"/>
        <v/>
      </c>
      <c r="AM47" s="13"/>
      <c r="AN47" s="13" t="b">
        <f t="shared" si="21"/>
        <v>0</v>
      </c>
      <c r="AO47" s="13" t="b">
        <f t="shared" si="22"/>
        <v>0</v>
      </c>
      <c r="AP47" s="13" t="b">
        <f t="shared" si="23"/>
        <v>0</v>
      </c>
      <c r="AQ47" s="13" t="b">
        <f t="shared" si="24"/>
        <v>0</v>
      </c>
      <c r="AR47" s="13"/>
      <c r="AS47" s="63" t="str">
        <f t="shared" si="25"/>
        <v/>
      </c>
      <c r="AT47" s="63"/>
      <c r="AU47" s="63"/>
      <c r="AV47" s="63"/>
      <c r="AW47" s="63"/>
      <c r="AX47" s="63" t="str">
        <f t="shared" si="26"/>
        <v/>
      </c>
      <c r="AY47" s="63"/>
      <c r="AZ47" s="13"/>
      <c r="BA47" s="13"/>
    </row>
    <row r="48" spans="1:53" ht="75" customHeight="1" x14ac:dyDescent="0.3">
      <c r="A48" s="80">
        <v>28</v>
      </c>
      <c r="B48" s="69"/>
      <c r="C48" s="70"/>
      <c r="D48" s="70"/>
      <c r="E48" s="70"/>
      <c r="F48" s="70"/>
      <c r="G48" s="70"/>
      <c r="H48" s="86" t="str">
        <f t="shared" si="0"/>
        <v/>
      </c>
      <c r="I48" s="87" t="str">
        <f t="shared" si="1"/>
        <v/>
      </c>
      <c r="J48" s="87" t="str">
        <f t="shared" si="2"/>
        <v/>
      </c>
      <c r="K48" s="87" t="str">
        <f t="shared" si="3"/>
        <v/>
      </c>
      <c r="L48" s="87" t="str">
        <f t="shared" si="4"/>
        <v/>
      </c>
      <c r="M48" s="38" t="str">
        <f t="shared" si="5"/>
        <v/>
      </c>
      <c r="N48" s="88" t="str">
        <f t="shared" si="27"/>
        <v/>
      </c>
      <c r="O48" s="11"/>
      <c r="P48" s="9"/>
      <c r="Q48" s="9"/>
      <c r="R48" s="51" t="b">
        <f t="shared" si="28"/>
        <v>0</v>
      </c>
      <c r="S48" s="52" t="b">
        <f t="shared" si="6"/>
        <v>0</v>
      </c>
      <c r="T48" s="53" t="b">
        <f t="shared" si="7"/>
        <v>0</v>
      </c>
      <c r="U48" s="53" t="b">
        <f t="shared" si="8"/>
        <v>0</v>
      </c>
      <c r="V48" s="53" t="b">
        <f t="shared" si="9"/>
        <v>0</v>
      </c>
      <c r="W48" s="13"/>
      <c r="X48" s="51" t="b">
        <f t="shared" si="29"/>
        <v>0</v>
      </c>
      <c r="Y48" s="54" t="b">
        <f t="shared" si="10"/>
        <v>0</v>
      </c>
      <c r="Z48" s="13" t="b">
        <f t="shared" si="11"/>
        <v>0</v>
      </c>
      <c r="AA48" s="55" t="b">
        <f t="shared" si="12"/>
        <v>0</v>
      </c>
      <c r="AB48" s="55" t="b">
        <f t="shared" si="13"/>
        <v>0</v>
      </c>
      <c r="AC48" s="55" t="b">
        <f t="shared" si="14"/>
        <v>0</v>
      </c>
      <c r="AD48" s="1"/>
      <c r="AF48" s="54" t="b">
        <f t="shared" si="15"/>
        <v>0</v>
      </c>
      <c r="AG48" s="55" t="b">
        <f t="shared" si="16"/>
        <v>0</v>
      </c>
      <c r="AH48" s="55" t="b">
        <f t="shared" si="17"/>
        <v>0</v>
      </c>
      <c r="AI48" s="55" t="b">
        <f t="shared" si="18"/>
        <v>0</v>
      </c>
      <c r="AK48" s="52" t="str">
        <f t="shared" si="19"/>
        <v/>
      </c>
      <c r="AL48" s="52" t="str">
        <f t="shared" si="20"/>
        <v/>
      </c>
      <c r="AM48" s="13"/>
      <c r="AN48" s="13" t="b">
        <f t="shared" si="21"/>
        <v>0</v>
      </c>
      <c r="AO48" s="13" t="b">
        <f t="shared" si="22"/>
        <v>0</v>
      </c>
      <c r="AP48" s="13" t="b">
        <f t="shared" si="23"/>
        <v>0</v>
      </c>
      <c r="AQ48" s="13" t="b">
        <f t="shared" si="24"/>
        <v>0</v>
      </c>
      <c r="AR48" s="13"/>
      <c r="AS48" s="63" t="str">
        <f t="shared" si="25"/>
        <v/>
      </c>
      <c r="AT48" s="63"/>
      <c r="AU48" s="63"/>
      <c r="AV48" s="63"/>
      <c r="AW48" s="63"/>
      <c r="AX48" s="63" t="str">
        <f t="shared" si="26"/>
        <v/>
      </c>
      <c r="AY48" s="63"/>
      <c r="AZ48" s="13"/>
      <c r="BA48" s="13"/>
    </row>
    <row r="49" spans="1:53" ht="75" customHeight="1" x14ac:dyDescent="0.3">
      <c r="A49" s="80">
        <v>29</v>
      </c>
      <c r="B49" s="71"/>
      <c r="C49" s="72"/>
      <c r="D49" s="72"/>
      <c r="E49" s="72"/>
      <c r="F49" s="72"/>
      <c r="G49" s="72"/>
      <c r="H49" s="21" t="str">
        <f t="shared" si="0"/>
        <v/>
      </c>
      <c r="I49" s="31" t="str">
        <f t="shared" si="1"/>
        <v/>
      </c>
      <c r="J49" s="31" t="str">
        <f t="shared" si="2"/>
        <v/>
      </c>
      <c r="K49" s="31" t="str">
        <f t="shared" si="3"/>
        <v/>
      </c>
      <c r="L49" s="31" t="str">
        <f t="shared" si="4"/>
        <v/>
      </c>
      <c r="M49" s="20" t="str">
        <f t="shared" si="5"/>
        <v/>
      </c>
      <c r="N49" s="32" t="str">
        <f t="shared" si="27"/>
        <v/>
      </c>
      <c r="O49" s="11"/>
      <c r="P49" s="9"/>
      <c r="Q49" s="9"/>
      <c r="R49" s="51" t="b">
        <f t="shared" si="28"/>
        <v>0</v>
      </c>
      <c r="S49" s="52" t="b">
        <f t="shared" si="6"/>
        <v>0</v>
      </c>
      <c r="T49" s="53" t="b">
        <f t="shared" si="7"/>
        <v>0</v>
      </c>
      <c r="U49" s="53" t="b">
        <f t="shared" si="8"/>
        <v>0</v>
      </c>
      <c r="V49" s="53" t="b">
        <f t="shared" si="9"/>
        <v>0</v>
      </c>
      <c r="W49" s="13"/>
      <c r="X49" s="51" t="b">
        <f t="shared" si="29"/>
        <v>0</v>
      </c>
      <c r="Y49" s="54" t="b">
        <f t="shared" si="10"/>
        <v>0</v>
      </c>
      <c r="Z49" s="13" t="b">
        <f t="shared" si="11"/>
        <v>0</v>
      </c>
      <c r="AA49" s="55" t="b">
        <f t="shared" si="12"/>
        <v>0</v>
      </c>
      <c r="AB49" s="55" t="b">
        <f t="shared" si="13"/>
        <v>0</v>
      </c>
      <c r="AC49" s="55" t="b">
        <f t="shared" si="14"/>
        <v>0</v>
      </c>
      <c r="AD49" s="1"/>
      <c r="AF49" s="54" t="b">
        <f t="shared" si="15"/>
        <v>0</v>
      </c>
      <c r="AG49" s="55" t="b">
        <f t="shared" si="16"/>
        <v>0</v>
      </c>
      <c r="AH49" s="55" t="b">
        <f t="shared" si="17"/>
        <v>0</v>
      </c>
      <c r="AI49" s="55" t="b">
        <f t="shared" si="18"/>
        <v>0</v>
      </c>
      <c r="AK49" s="52" t="str">
        <f t="shared" si="19"/>
        <v/>
      </c>
      <c r="AL49" s="52" t="str">
        <f t="shared" si="20"/>
        <v/>
      </c>
      <c r="AM49" s="13"/>
      <c r="AN49" s="13" t="b">
        <f t="shared" si="21"/>
        <v>0</v>
      </c>
      <c r="AO49" s="13" t="b">
        <f t="shared" si="22"/>
        <v>0</v>
      </c>
      <c r="AP49" s="13" t="b">
        <f t="shared" si="23"/>
        <v>0</v>
      </c>
      <c r="AQ49" s="13" t="b">
        <f t="shared" si="24"/>
        <v>0</v>
      </c>
      <c r="AR49" s="13"/>
      <c r="AS49" s="63" t="str">
        <f t="shared" si="25"/>
        <v/>
      </c>
      <c r="AT49" s="63"/>
      <c r="AU49" s="63"/>
      <c r="AV49" s="63"/>
      <c r="AW49" s="63"/>
      <c r="AX49" s="63" t="str">
        <f t="shared" si="26"/>
        <v/>
      </c>
      <c r="AY49" s="63"/>
      <c r="AZ49" s="13"/>
      <c r="BA49" s="13"/>
    </row>
    <row r="50" spans="1:53" ht="75" customHeight="1" x14ac:dyDescent="0.3">
      <c r="A50" s="80">
        <v>30</v>
      </c>
      <c r="B50" s="69"/>
      <c r="C50" s="70"/>
      <c r="D50" s="70"/>
      <c r="E50" s="70"/>
      <c r="F50" s="70"/>
      <c r="G50" s="70"/>
      <c r="H50" s="86" t="str">
        <f t="shared" si="0"/>
        <v/>
      </c>
      <c r="I50" s="87" t="str">
        <f t="shared" si="1"/>
        <v/>
      </c>
      <c r="J50" s="87" t="str">
        <f t="shared" si="2"/>
        <v/>
      </c>
      <c r="K50" s="87" t="str">
        <f t="shared" si="3"/>
        <v/>
      </c>
      <c r="L50" s="87" t="str">
        <f t="shared" si="4"/>
        <v/>
      </c>
      <c r="M50" s="38" t="str">
        <f t="shared" si="5"/>
        <v/>
      </c>
      <c r="N50" s="88" t="str">
        <f t="shared" si="27"/>
        <v/>
      </c>
      <c r="O50" s="11"/>
      <c r="P50" s="9"/>
      <c r="Q50" s="9"/>
      <c r="R50" s="51" t="b">
        <f t="shared" si="28"/>
        <v>0</v>
      </c>
      <c r="S50" s="52" t="b">
        <f t="shared" si="6"/>
        <v>0</v>
      </c>
      <c r="T50" s="53" t="b">
        <f t="shared" si="7"/>
        <v>0</v>
      </c>
      <c r="U50" s="53" t="b">
        <f t="shared" si="8"/>
        <v>0</v>
      </c>
      <c r="V50" s="53" t="b">
        <f t="shared" si="9"/>
        <v>0</v>
      </c>
      <c r="W50" s="13"/>
      <c r="X50" s="51" t="b">
        <f t="shared" si="29"/>
        <v>0</v>
      </c>
      <c r="Y50" s="54" t="b">
        <f t="shared" si="10"/>
        <v>0</v>
      </c>
      <c r="Z50" s="13" t="b">
        <f t="shared" si="11"/>
        <v>0</v>
      </c>
      <c r="AA50" s="55" t="b">
        <f t="shared" si="12"/>
        <v>0</v>
      </c>
      <c r="AB50" s="55" t="b">
        <f t="shared" si="13"/>
        <v>0</v>
      </c>
      <c r="AC50" s="55" t="b">
        <f t="shared" si="14"/>
        <v>0</v>
      </c>
      <c r="AD50" s="1"/>
      <c r="AF50" s="54" t="b">
        <f t="shared" si="15"/>
        <v>0</v>
      </c>
      <c r="AG50" s="55" t="b">
        <f t="shared" si="16"/>
        <v>0</v>
      </c>
      <c r="AH50" s="55" t="b">
        <f t="shared" si="17"/>
        <v>0</v>
      </c>
      <c r="AI50" s="55" t="b">
        <f t="shared" si="18"/>
        <v>0</v>
      </c>
      <c r="AK50" s="52" t="str">
        <f t="shared" si="19"/>
        <v/>
      </c>
      <c r="AL50" s="52" t="str">
        <f t="shared" si="20"/>
        <v/>
      </c>
      <c r="AM50" s="13"/>
      <c r="AN50" s="13" t="b">
        <f t="shared" si="21"/>
        <v>0</v>
      </c>
      <c r="AO50" s="13" t="b">
        <f t="shared" si="22"/>
        <v>0</v>
      </c>
      <c r="AP50" s="13" t="b">
        <f t="shared" si="23"/>
        <v>0</v>
      </c>
      <c r="AQ50" s="13" t="b">
        <f t="shared" si="24"/>
        <v>0</v>
      </c>
      <c r="AR50" s="13"/>
      <c r="AS50" s="63" t="str">
        <f t="shared" si="25"/>
        <v/>
      </c>
      <c r="AT50" s="63"/>
      <c r="AU50" s="63"/>
      <c r="AV50" s="63"/>
      <c r="AW50" s="63"/>
      <c r="AX50" s="63" t="str">
        <f t="shared" si="26"/>
        <v/>
      </c>
      <c r="AY50" s="63"/>
      <c r="AZ50" s="13"/>
      <c r="BA50" s="13"/>
    </row>
    <row r="51" spans="1:53" ht="75" customHeight="1" x14ac:dyDescent="0.3">
      <c r="A51" s="80">
        <v>31</v>
      </c>
      <c r="B51" s="71"/>
      <c r="C51" s="72"/>
      <c r="D51" s="72"/>
      <c r="E51" s="72"/>
      <c r="F51" s="72"/>
      <c r="G51" s="72"/>
      <c r="H51" s="21" t="str">
        <f t="shared" si="0"/>
        <v/>
      </c>
      <c r="I51" s="31" t="str">
        <f t="shared" si="1"/>
        <v/>
      </c>
      <c r="J51" s="31" t="str">
        <f t="shared" si="2"/>
        <v/>
      </c>
      <c r="K51" s="31" t="str">
        <f t="shared" si="3"/>
        <v/>
      </c>
      <c r="L51" s="31" t="str">
        <f t="shared" si="4"/>
        <v/>
      </c>
      <c r="M51" s="20" t="str">
        <f t="shared" si="5"/>
        <v/>
      </c>
      <c r="N51" s="32" t="str">
        <f t="shared" si="27"/>
        <v/>
      </c>
      <c r="O51" s="11"/>
      <c r="P51" s="9"/>
      <c r="Q51" s="9"/>
      <c r="R51" s="51" t="b">
        <f t="shared" si="28"/>
        <v>0</v>
      </c>
      <c r="S51" s="52" t="b">
        <f t="shared" si="6"/>
        <v>0</v>
      </c>
      <c r="T51" s="53" t="b">
        <f t="shared" si="7"/>
        <v>0</v>
      </c>
      <c r="U51" s="53" t="b">
        <f t="shared" si="8"/>
        <v>0</v>
      </c>
      <c r="V51" s="53" t="b">
        <f t="shared" si="9"/>
        <v>0</v>
      </c>
      <c r="W51" s="13"/>
      <c r="X51" s="51" t="b">
        <f t="shared" si="29"/>
        <v>0</v>
      </c>
      <c r="Y51" s="54" t="b">
        <f t="shared" si="10"/>
        <v>0</v>
      </c>
      <c r="Z51" s="13" t="b">
        <f t="shared" si="11"/>
        <v>0</v>
      </c>
      <c r="AA51" s="55" t="b">
        <f t="shared" si="12"/>
        <v>0</v>
      </c>
      <c r="AB51" s="55" t="b">
        <f t="shared" si="13"/>
        <v>0</v>
      </c>
      <c r="AC51" s="55" t="b">
        <f t="shared" si="14"/>
        <v>0</v>
      </c>
      <c r="AD51" s="1"/>
      <c r="AF51" s="54" t="b">
        <f t="shared" si="15"/>
        <v>0</v>
      </c>
      <c r="AG51" s="55" t="b">
        <f t="shared" si="16"/>
        <v>0</v>
      </c>
      <c r="AH51" s="55" t="b">
        <f t="shared" si="17"/>
        <v>0</v>
      </c>
      <c r="AI51" s="55" t="b">
        <f t="shared" si="18"/>
        <v>0</v>
      </c>
      <c r="AK51" s="52" t="str">
        <f t="shared" si="19"/>
        <v/>
      </c>
      <c r="AL51" s="52" t="str">
        <f t="shared" si="20"/>
        <v/>
      </c>
      <c r="AM51" s="13"/>
      <c r="AN51" s="13" t="b">
        <f t="shared" si="21"/>
        <v>0</v>
      </c>
      <c r="AO51" s="13" t="b">
        <f t="shared" si="22"/>
        <v>0</v>
      </c>
      <c r="AP51" s="13" t="b">
        <f t="shared" si="23"/>
        <v>0</v>
      </c>
      <c r="AQ51" s="13" t="b">
        <f t="shared" si="24"/>
        <v>0</v>
      </c>
      <c r="AR51" s="13"/>
      <c r="AS51" s="63" t="str">
        <f t="shared" si="25"/>
        <v/>
      </c>
      <c r="AT51" s="63"/>
      <c r="AU51" s="63"/>
      <c r="AV51" s="63"/>
      <c r="AW51" s="63"/>
      <c r="AX51" s="63" t="str">
        <f t="shared" si="26"/>
        <v/>
      </c>
      <c r="AY51" s="63"/>
      <c r="AZ51" s="13"/>
      <c r="BA51" s="13"/>
    </row>
    <row r="52" spans="1:53" ht="75" customHeight="1" x14ac:dyDescent="0.3">
      <c r="A52" s="80">
        <v>32</v>
      </c>
      <c r="B52" s="69"/>
      <c r="C52" s="70"/>
      <c r="D52" s="70"/>
      <c r="E52" s="70"/>
      <c r="F52" s="70"/>
      <c r="G52" s="70"/>
      <c r="H52" s="86" t="str">
        <f t="shared" si="0"/>
        <v/>
      </c>
      <c r="I52" s="87" t="str">
        <f t="shared" si="1"/>
        <v/>
      </c>
      <c r="J52" s="87" t="str">
        <f t="shared" si="2"/>
        <v/>
      </c>
      <c r="K52" s="87" t="str">
        <f t="shared" si="3"/>
        <v/>
      </c>
      <c r="L52" s="87" t="str">
        <f t="shared" si="4"/>
        <v/>
      </c>
      <c r="M52" s="38" t="str">
        <f t="shared" si="5"/>
        <v/>
      </c>
      <c r="N52" s="88" t="str">
        <f t="shared" si="27"/>
        <v/>
      </c>
      <c r="O52" s="11"/>
      <c r="P52" s="9"/>
      <c r="Q52" s="9"/>
      <c r="R52" s="51" t="b">
        <f t="shared" si="28"/>
        <v>0</v>
      </c>
      <c r="S52" s="52" t="b">
        <f t="shared" si="6"/>
        <v>0</v>
      </c>
      <c r="T52" s="53" t="b">
        <f t="shared" si="7"/>
        <v>0</v>
      </c>
      <c r="U52" s="53" t="b">
        <f t="shared" si="8"/>
        <v>0</v>
      </c>
      <c r="V52" s="53" t="b">
        <f t="shared" si="9"/>
        <v>0</v>
      </c>
      <c r="W52" s="13"/>
      <c r="X52" s="51" t="b">
        <f t="shared" si="29"/>
        <v>0</v>
      </c>
      <c r="Y52" s="54" t="b">
        <f t="shared" si="10"/>
        <v>0</v>
      </c>
      <c r="Z52" s="13" t="b">
        <f t="shared" si="11"/>
        <v>0</v>
      </c>
      <c r="AA52" s="55" t="b">
        <f t="shared" si="12"/>
        <v>0</v>
      </c>
      <c r="AB52" s="55" t="b">
        <f t="shared" si="13"/>
        <v>0</v>
      </c>
      <c r="AC52" s="55" t="b">
        <f t="shared" si="14"/>
        <v>0</v>
      </c>
      <c r="AD52" s="1"/>
      <c r="AF52" s="54" t="b">
        <f t="shared" si="15"/>
        <v>0</v>
      </c>
      <c r="AG52" s="55" t="b">
        <f t="shared" si="16"/>
        <v>0</v>
      </c>
      <c r="AH52" s="55" t="b">
        <f t="shared" si="17"/>
        <v>0</v>
      </c>
      <c r="AI52" s="55" t="b">
        <f t="shared" si="18"/>
        <v>0</v>
      </c>
      <c r="AK52" s="52" t="str">
        <f t="shared" si="19"/>
        <v/>
      </c>
      <c r="AL52" s="52" t="str">
        <f t="shared" si="20"/>
        <v/>
      </c>
      <c r="AM52" s="13"/>
      <c r="AN52" s="13" t="b">
        <f t="shared" si="21"/>
        <v>0</v>
      </c>
      <c r="AO52" s="13" t="b">
        <f t="shared" si="22"/>
        <v>0</v>
      </c>
      <c r="AP52" s="13" t="b">
        <f t="shared" si="23"/>
        <v>0</v>
      </c>
      <c r="AQ52" s="13" t="b">
        <f t="shared" si="24"/>
        <v>0</v>
      </c>
      <c r="AR52" s="13"/>
      <c r="AS52" s="63" t="str">
        <f t="shared" si="25"/>
        <v/>
      </c>
      <c r="AT52" s="63"/>
      <c r="AU52" s="63"/>
      <c r="AV52" s="63"/>
      <c r="AW52" s="63"/>
      <c r="AX52" s="63" t="str">
        <f t="shared" si="26"/>
        <v/>
      </c>
      <c r="AY52" s="63"/>
      <c r="AZ52" s="13"/>
      <c r="BA52" s="13"/>
    </row>
    <row r="53" spans="1:53" ht="75" customHeight="1" x14ac:dyDescent="0.3">
      <c r="A53" s="80">
        <v>33</v>
      </c>
      <c r="B53" s="71"/>
      <c r="C53" s="72"/>
      <c r="D53" s="72"/>
      <c r="E53" s="72"/>
      <c r="F53" s="72"/>
      <c r="G53" s="72"/>
      <c r="H53" s="21" t="str">
        <f t="shared" si="0"/>
        <v/>
      </c>
      <c r="I53" s="31" t="str">
        <f t="shared" si="1"/>
        <v/>
      </c>
      <c r="J53" s="31" t="str">
        <f t="shared" si="2"/>
        <v/>
      </c>
      <c r="K53" s="31" t="str">
        <f t="shared" si="3"/>
        <v/>
      </c>
      <c r="L53" s="31" t="str">
        <f t="shared" si="4"/>
        <v/>
      </c>
      <c r="M53" s="20" t="str">
        <f t="shared" si="5"/>
        <v/>
      </c>
      <c r="N53" s="32" t="str">
        <f t="shared" si="27"/>
        <v/>
      </c>
      <c r="O53" s="11"/>
      <c r="P53" s="9"/>
      <c r="Q53" s="9"/>
      <c r="R53" s="51" t="b">
        <f t="shared" si="28"/>
        <v>0</v>
      </c>
      <c r="S53" s="52" t="b">
        <f t="shared" si="6"/>
        <v>0</v>
      </c>
      <c r="T53" s="53" t="b">
        <f t="shared" si="7"/>
        <v>0</v>
      </c>
      <c r="U53" s="53" t="b">
        <f t="shared" si="8"/>
        <v>0</v>
      </c>
      <c r="V53" s="53" t="b">
        <f t="shared" si="9"/>
        <v>0</v>
      </c>
      <c r="W53" s="13"/>
      <c r="X53" s="51" t="b">
        <f t="shared" si="29"/>
        <v>0</v>
      </c>
      <c r="Y53" s="54" t="b">
        <f t="shared" si="10"/>
        <v>0</v>
      </c>
      <c r="Z53" s="13" t="b">
        <f t="shared" si="11"/>
        <v>0</v>
      </c>
      <c r="AA53" s="55" t="b">
        <f t="shared" si="12"/>
        <v>0</v>
      </c>
      <c r="AB53" s="55" t="b">
        <f t="shared" si="13"/>
        <v>0</v>
      </c>
      <c r="AC53" s="55" t="b">
        <f t="shared" si="14"/>
        <v>0</v>
      </c>
      <c r="AD53" s="1"/>
      <c r="AF53" s="54" t="b">
        <f t="shared" si="15"/>
        <v>0</v>
      </c>
      <c r="AG53" s="55" t="b">
        <f t="shared" si="16"/>
        <v>0</v>
      </c>
      <c r="AH53" s="55" t="b">
        <f t="shared" si="17"/>
        <v>0</v>
      </c>
      <c r="AI53" s="55" t="b">
        <f t="shared" si="18"/>
        <v>0</v>
      </c>
      <c r="AK53" s="52" t="str">
        <f t="shared" si="19"/>
        <v/>
      </c>
      <c r="AL53" s="52" t="str">
        <f t="shared" si="20"/>
        <v/>
      </c>
      <c r="AM53" s="13"/>
      <c r="AN53" s="13" t="b">
        <f t="shared" si="21"/>
        <v>0</v>
      </c>
      <c r="AO53" s="13" t="b">
        <f t="shared" si="22"/>
        <v>0</v>
      </c>
      <c r="AP53" s="13" t="b">
        <f t="shared" si="23"/>
        <v>0</v>
      </c>
      <c r="AQ53" s="13" t="b">
        <f t="shared" si="24"/>
        <v>0</v>
      </c>
      <c r="AR53" s="13"/>
      <c r="AS53" s="63" t="str">
        <f t="shared" si="25"/>
        <v/>
      </c>
      <c r="AT53" s="63"/>
      <c r="AU53" s="63"/>
      <c r="AV53" s="63"/>
      <c r="AW53" s="63"/>
      <c r="AX53" s="63" t="str">
        <f t="shared" si="26"/>
        <v/>
      </c>
      <c r="AY53" s="63"/>
      <c r="AZ53" s="13"/>
      <c r="BA53" s="13"/>
    </row>
    <row r="54" spans="1:53" ht="75" customHeight="1" x14ac:dyDescent="0.3">
      <c r="A54" s="80">
        <v>34</v>
      </c>
      <c r="B54" s="69"/>
      <c r="C54" s="70"/>
      <c r="D54" s="70"/>
      <c r="E54" s="70"/>
      <c r="F54" s="70"/>
      <c r="G54" s="70"/>
      <c r="H54" s="86" t="str">
        <f t="shared" si="0"/>
        <v/>
      </c>
      <c r="I54" s="87" t="str">
        <f t="shared" si="1"/>
        <v/>
      </c>
      <c r="J54" s="87" t="str">
        <f t="shared" si="2"/>
        <v/>
      </c>
      <c r="K54" s="87" t="str">
        <f t="shared" si="3"/>
        <v/>
      </c>
      <c r="L54" s="87" t="str">
        <f t="shared" si="4"/>
        <v/>
      </c>
      <c r="M54" s="38" t="str">
        <f t="shared" si="5"/>
        <v/>
      </c>
      <c r="N54" s="88" t="str">
        <f t="shared" si="27"/>
        <v/>
      </c>
      <c r="O54" s="11"/>
      <c r="P54" s="9"/>
      <c r="Q54" s="9"/>
      <c r="R54" s="51" t="b">
        <f t="shared" si="28"/>
        <v>0</v>
      </c>
      <c r="S54" s="52" t="b">
        <f t="shared" si="6"/>
        <v>0</v>
      </c>
      <c r="T54" s="53" t="b">
        <f t="shared" si="7"/>
        <v>0</v>
      </c>
      <c r="U54" s="53" t="b">
        <f t="shared" si="8"/>
        <v>0</v>
      </c>
      <c r="V54" s="53" t="b">
        <f t="shared" si="9"/>
        <v>0</v>
      </c>
      <c r="W54" s="13"/>
      <c r="X54" s="51" t="b">
        <f t="shared" si="29"/>
        <v>0</v>
      </c>
      <c r="Y54" s="54" t="b">
        <f t="shared" si="10"/>
        <v>0</v>
      </c>
      <c r="Z54" s="13" t="b">
        <f t="shared" si="11"/>
        <v>0</v>
      </c>
      <c r="AA54" s="55" t="b">
        <f t="shared" si="12"/>
        <v>0</v>
      </c>
      <c r="AB54" s="55" t="b">
        <f t="shared" si="13"/>
        <v>0</v>
      </c>
      <c r="AC54" s="55" t="b">
        <f t="shared" si="14"/>
        <v>0</v>
      </c>
      <c r="AD54" s="1"/>
      <c r="AF54" s="54" t="b">
        <f t="shared" si="15"/>
        <v>0</v>
      </c>
      <c r="AG54" s="55" t="b">
        <f t="shared" si="16"/>
        <v>0</v>
      </c>
      <c r="AH54" s="55" t="b">
        <f t="shared" si="17"/>
        <v>0</v>
      </c>
      <c r="AI54" s="55" t="b">
        <f t="shared" si="18"/>
        <v>0</v>
      </c>
      <c r="AK54" s="52" t="str">
        <f t="shared" si="19"/>
        <v/>
      </c>
      <c r="AL54" s="52" t="str">
        <f t="shared" si="20"/>
        <v/>
      </c>
      <c r="AM54" s="13"/>
      <c r="AN54" s="13" t="b">
        <f t="shared" si="21"/>
        <v>0</v>
      </c>
      <c r="AO54" s="13" t="b">
        <f t="shared" si="22"/>
        <v>0</v>
      </c>
      <c r="AP54" s="13" t="b">
        <f t="shared" si="23"/>
        <v>0</v>
      </c>
      <c r="AQ54" s="13" t="b">
        <f t="shared" si="24"/>
        <v>0</v>
      </c>
      <c r="AR54" s="13"/>
      <c r="AS54" s="63" t="str">
        <f t="shared" si="25"/>
        <v/>
      </c>
      <c r="AT54" s="63"/>
      <c r="AU54" s="63"/>
      <c r="AV54" s="63"/>
      <c r="AW54" s="63"/>
      <c r="AX54" s="63" t="str">
        <f t="shared" si="26"/>
        <v/>
      </c>
      <c r="AY54" s="63"/>
      <c r="AZ54" s="13"/>
      <c r="BA54" s="13"/>
    </row>
    <row r="55" spans="1:53" ht="75" customHeight="1" x14ac:dyDescent="0.3">
      <c r="A55" s="80">
        <v>35</v>
      </c>
      <c r="B55" s="71"/>
      <c r="C55" s="72"/>
      <c r="D55" s="72"/>
      <c r="E55" s="72"/>
      <c r="F55" s="72"/>
      <c r="G55" s="72"/>
      <c r="H55" s="21" t="str">
        <f t="shared" si="0"/>
        <v/>
      </c>
      <c r="I55" s="31" t="str">
        <f t="shared" si="1"/>
        <v/>
      </c>
      <c r="J55" s="31" t="str">
        <f t="shared" si="2"/>
        <v/>
      </c>
      <c r="K55" s="31" t="str">
        <f t="shared" si="3"/>
        <v/>
      </c>
      <c r="L55" s="31" t="str">
        <f t="shared" si="4"/>
        <v/>
      </c>
      <c r="M55" s="20" t="str">
        <f t="shared" si="5"/>
        <v/>
      </c>
      <c r="N55" s="32" t="str">
        <f t="shared" si="27"/>
        <v/>
      </c>
      <c r="O55" s="11"/>
      <c r="P55" s="9"/>
      <c r="Q55" s="9"/>
      <c r="R55" s="51" t="b">
        <f t="shared" si="28"/>
        <v>0</v>
      </c>
      <c r="S55" s="52" t="b">
        <f t="shared" si="6"/>
        <v>0</v>
      </c>
      <c r="T55" s="53" t="b">
        <f t="shared" si="7"/>
        <v>0</v>
      </c>
      <c r="U55" s="53" t="b">
        <f t="shared" si="8"/>
        <v>0</v>
      </c>
      <c r="V55" s="53" t="b">
        <f t="shared" si="9"/>
        <v>0</v>
      </c>
      <c r="W55" s="13"/>
      <c r="X55" s="51" t="b">
        <f t="shared" si="29"/>
        <v>0</v>
      </c>
      <c r="Y55" s="54" t="b">
        <f t="shared" si="10"/>
        <v>0</v>
      </c>
      <c r="Z55" s="13" t="b">
        <f t="shared" si="11"/>
        <v>0</v>
      </c>
      <c r="AA55" s="55" t="b">
        <f t="shared" si="12"/>
        <v>0</v>
      </c>
      <c r="AB55" s="55" t="b">
        <f t="shared" si="13"/>
        <v>0</v>
      </c>
      <c r="AC55" s="55" t="b">
        <f t="shared" si="14"/>
        <v>0</v>
      </c>
      <c r="AD55" s="1"/>
      <c r="AF55" s="54" t="b">
        <f t="shared" si="15"/>
        <v>0</v>
      </c>
      <c r="AG55" s="55" t="b">
        <f t="shared" si="16"/>
        <v>0</v>
      </c>
      <c r="AH55" s="55" t="b">
        <f t="shared" si="17"/>
        <v>0</v>
      </c>
      <c r="AI55" s="55" t="b">
        <f t="shared" si="18"/>
        <v>0</v>
      </c>
      <c r="AK55" s="52" t="str">
        <f t="shared" si="19"/>
        <v/>
      </c>
      <c r="AL55" s="52" t="str">
        <f t="shared" si="20"/>
        <v/>
      </c>
      <c r="AM55" s="13"/>
      <c r="AN55" s="13" t="b">
        <f t="shared" si="21"/>
        <v>0</v>
      </c>
      <c r="AO55" s="13" t="b">
        <f t="shared" si="22"/>
        <v>0</v>
      </c>
      <c r="AP55" s="13" t="b">
        <f t="shared" si="23"/>
        <v>0</v>
      </c>
      <c r="AQ55" s="13" t="b">
        <f t="shared" si="24"/>
        <v>0</v>
      </c>
      <c r="AR55" s="13"/>
      <c r="AS55" s="63" t="str">
        <f t="shared" si="25"/>
        <v/>
      </c>
      <c r="AT55" s="63"/>
      <c r="AU55" s="63"/>
      <c r="AV55" s="63"/>
      <c r="AW55" s="63"/>
      <c r="AX55" s="63" t="str">
        <f t="shared" si="26"/>
        <v/>
      </c>
      <c r="AY55" s="63"/>
      <c r="AZ55" s="13"/>
      <c r="BA55" s="13"/>
    </row>
    <row r="56" spans="1:53" ht="75" customHeight="1" x14ac:dyDescent="0.3">
      <c r="A56" s="80">
        <v>36</v>
      </c>
      <c r="B56" s="69"/>
      <c r="C56" s="70"/>
      <c r="D56" s="70"/>
      <c r="E56" s="70"/>
      <c r="F56" s="70"/>
      <c r="G56" s="70"/>
      <c r="H56" s="86" t="str">
        <f t="shared" si="0"/>
        <v/>
      </c>
      <c r="I56" s="87" t="str">
        <f t="shared" si="1"/>
        <v/>
      </c>
      <c r="J56" s="87" t="str">
        <f t="shared" si="2"/>
        <v/>
      </c>
      <c r="K56" s="87" t="str">
        <f t="shared" si="3"/>
        <v/>
      </c>
      <c r="L56" s="87" t="str">
        <f t="shared" si="4"/>
        <v/>
      </c>
      <c r="M56" s="38" t="str">
        <f t="shared" si="5"/>
        <v/>
      </c>
      <c r="N56" s="88" t="str">
        <f t="shared" si="27"/>
        <v/>
      </c>
      <c r="O56" s="11"/>
      <c r="P56" s="9"/>
      <c r="Q56" s="9"/>
      <c r="R56" s="51" t="b">
        <f t="shared" si="28"/>
        <v>0</v>
      </c>
      <c r="S56" s="52" t="b">
        <f t="shared" si="6"/>
        <v>0</v>
      </c>
      <c r="T56" s="53" t="b">
        <f t="shared" si="7"/>
        <v>0</v>
      </c>
      <c r="U56" s="53" t="b">
        <f t="shared" si="8"/>
        <v>0</v>
      </c>
      <c r="V56" s="53" t="b">
        <f t="shared" si="9"/>
        <v>0</v>
      </c>
      <c r="W56" s="13"/>
      <c r="X56" s="51" t="b">
        <f t="shared" si="29"/>
        <v>0</v>
      </c>
      <c r="Y56" s="54" t="b">
        <f t="shared" si="10"/>
        <v>0</v>
      </c>
      <c r="Z56" s="13" t="b">
        <f t="shared" si="11"/>
        <v>0</v>
      </c>
      <c r="AA56" s="55" t="b">
        <f t="shared" si="12"/>
        <v>0</v>
      </c>
      <c r="AB56" s="55" t="b">
        <f t="shared" si="13"/>
        <v>0</v>
      </c>
      <c r="AC56" s="55" t="b">
        <f t="shared" si="14"/>
        <v>0</v>
      </c>
      <c r="AD56" s="1"/>
      <c r="AF56" s="54" t="b">
        <f t="shared" si="15"/>
        <v>0</v>
      </c>
      <c r="AG56" s="55" t="b">
        <f t="shared" si="16"/>
        <v>0</v>
      </c>
      <c r="AH56" s="55" t="b">
        <f t="shared" si="17"/>
        <v>0</v>
      </c>
      <c r="AI56" s="55" t="b">
        <f t="shared" si="18"/>
        <v>0</v>
      </c>
      <c r="AK56" s="52" t="str">
        <f t="shared" si="19"/>
        <v/>
      </c>
      <c r="AL56" s="52" t="str">
        <f t="shared" si="20"/>
        <v/>
      </c>
      <c r="AM56" s="13"/>
      <c r="AN56" s="13" t="b">
        <f t="shared" si="21"/>
        <v>0</v>
      </c>
      <c r="AO56" s="13" t="b">
        <f t="shared" si="22"/>
        <v>0</v>
      </c>
      <c r="AP56" s="13" t="b">
        <f t="shared" si="23"/>
        <v>0</v>
      </c>
      <c r="AQ56" s="13" t="b">
        <f t="shared" si="24"/>
        <v>0</v>
      </c>
      <c r="AR56" s="13"/>
      <c r="AS56" s="63" t="str">
        <f t="shared" si="25"/>
        <v/>
      </c>
      <c r="AT56" s="63"/>
      <c r="AU56" s="63"/>
      <c r="AV56" s="63"/>
      <c r="AW56" s="63"/>
      <c r="AX56" s="63" t="str">
        <f t="shared" si="26"/>
        <v/>
      </c>
      <c r="AY56" s="63"/>
      <c r="AZ56" s="13"/>
      <c r="BA56" s="13"/>
    </row>
    <row r="57" spans="1:53" ht="75" customHeight="1" x14ac:dyDescent="0.3">
      <c r="A57" s="80">
        <v>37</v>
      </c>
      <c r="B57" s="71"/>
      <c r="C57" s="72"/>
      <c r="D57" s="72"/>
      <c r="E57" s="72"/>
      <c r="F57" s="72"/>
      <c r="G57" s="72"/>
      <c r="H57" s="21" t="str">
        <f t="shared" si="0"/>
        <v/>
      </c>
      <c r="I57" s="31" t="str">
        <f t="shared" si="1"/>
        <v/>
      </c>
      <c r="J57" s="31" t="str">
        <f t="shared" si="2"/>
        <v/>
      </c>
      <c r="K57" s="31" t="str">
        <f t="shared" si="3"/>
        <v/>
      </c>
      <c r="L57" s="31" t="str">
        <f t="shared" si="4"/>
        <v/>
      </c>
      <c r="M57" s="20" t="str">
        <f t="shared" si="5"/>
        <v/>
      </c>
      <c r="N57" s="32" t="str">
        <f t="shared" si="27"/>
        <v/>
      </c>
      <c r="O57" s="11"/>
      <c r="P57" s="9"/>
      <c r="Q57" s="9"/>
      <c r="R57" s="51" t="b">
        <f t="shared" si="28"/>
        <v>0</v>
      </c>
      <c r="S57" s="52" t="b">
        <f t="shared" si="6"/>
        <v>0</v>
      </c>
      <c r="T57" s="53" t="b">
        <f t="shared" si="7"/>
        <v>0</v>
      </c>
      <c r="U57" s="53" t="b">
        <f t="shared" si="8"/>
        <v>0</v>
      </c>
      <c r="V57" s="53" t="b">
        <f t="shared" si="9"/>
        <v>0</v>
      </c>
      <c r="W57" s="13"/>
      <c r="X57" s="51" t="b">
        <f t="shared" si="29"/>
        <v>0</v>
      </c>
      <c r="Y57" s="54" t="b">
        <f t="shared" si="10"/>
        <v>0</v>
      </c>
      <c r="Z57" s="13" t="b">
        <f t="shared" si="11"/>
        <v>0</v>
      </c>
      <c r="AA57" s="55" t="b">
        <f t="shared" si="12"/>
        <v>0</v>
      </c>
      <c r="AB57" s="55" t="b">
        <f t="shared" si="13"/>
        <v>0</v>
      </c>
      <c r="AC57" s="55" t="b">
        <f t="shared" si="14"/>
        <v>0</v>
      </c>
      <c r="AD57" s="1"/>
      <c r="AF57" s="54" t="b">
        <f t="shared" si="15"/>
        <v>0</v>
      </c>
      <c r="AG57" s="55" t="b">
        <f t="shared" si="16"/>
        <v>0</v>
      </c>
      <c r="AH57" s="55" t="b">
        <f t="shared" si="17"/>
        <v>0</v>
      </c>
      <c r="AI57" s="55" t="b">
        <f t="shared" si="18"/>
        <v>0</v>
      </c>
      <c r="AK57" s="52" t="str">
        <f t="shared" si="19"/>
        <v/>
      </c>
      <c r="AL57" s="52" t="str">
        <f t="shared" si="20"/>
        <v/>
      </c>
      <c r="AM57" s="13"/>
      <c r="AN57" s="13" t="b">
        <f t="shared" si="21"/>
        <v>0</v>
      </c>
      <c r="AO57" s="13" t="b">
        <f t="shared" si="22"/>
        <v>0</v>
      </c>
      <c r="AP57" s="13" t="b">
        <f t="shared" si="23"/>
        <v>0</v>
      </c>
      <c r="AQ57" s="13" t="b">
        <f t="shared" si="24"/>
        <v>0</v>
      </c>
      <c r="AR57" s="13"/>
      <c r="AS57" s="63" t="str">
        <f t="shared" si="25"/>
        <v/>
      </c>
      <c r="AT57" s="63"/>
      <c r="AU57" s="63"/>
      <c r="AV57" s="63"/>
      <c r="AW57" s="63"/>
      <c r="AX57" s="63" t="str">
        <f t="shared" si="26"/>
        <v/>
      </c>
      <c r="AY57" s="63"/>
      <c r="AZ57" s="13"/>
      <c r="BA57" s="13"/>
    </row>
    <row r="58" spans="1:53" ht="75" customHeight="1" x14ac:dyDescent="0.3">
      <c r="A58" s="80">
        <v>38</v>
      </c>
      <c r="B58" s="69"/>
      <c r="C58" s="70"/>
      <c r="D58" s="70"/>
      <c r="E58" s="70"/>
      <c r="F58" s="70"/>
      <c r="G58" s="70"/>
      <c r="H58" s="86" t="str">
        <f t="shared" si="0"/>
        <v/>
      </c>
      <c r="I58" s="87" t="str">
        <f t="shared" si="1"/>
        <v/>
      </c>
      <c r="J58" s="87" t="str">
        <f t="shared" si="2"/>
        <v/>
      </c>
      <c r="K58" s="87" t="str">
        <f t="shared" si="3"/>
        <v/>
      </c>
      <c r="L58" s="87" t="str">
        <f t="shared" si="4"/>
        <v/>
      </c>
      <c r="M58" s="38" t="str">
        <f t="shared" si="5"/>
        <v/>
      </c>
      <c r="N58" s="88" t="str">
        <f t="shared" si="27"/>
        <v/>
      </c>
      <c r="O58" s="11"/>
      <c r="P58" s="9"/>
      <c r="Q58" s="9"/>
      <c r="R58" s="51" t="b">
        <f t="shared" si="28"/>
        <v>0</v>
      </c>
      <c r="S58" s="52" t="b">
        <f t="shared" si="6"/>
        <v>0</v>
      </c>
      <c r="T58" s="53" t="b">
        <f t="shared" si="7"/>
        <v>0</v>
      </c>
      <c r="U58" s="53" t="b">
        <f t="shared" si="8"/>
        <v>0</v>
      </c>
      <c r="V58" s="53" t="b">
        <f t="shared" si="9"/>
        <v>0</v>
      </c>
      <c r="W58" s="13"/>
      <c r="X58" s="51" t="b">
        <f t="shared" si="29"/>
        <v>0</v>
      </c>
      <c r="Y58" s="54" t="b">
        <f t="shared" si="10"/>
        <v>0</v>
      </c>
      <c r="Z58" s="13" t="b">
        <f t="shared" si="11"/>
        <v>0</v>
      </c>
      <c r="AA58" s="55" t="b">
        <f t="shared" si="12"/>
        <v>0</v>
      </c>
      <c r="AB58" s="55" t="b">
        <f t="shared" si="13"/>
        <v>0</v>
      </c>
      <c r="AC58" s="55" t="b">
        <f t="shared" si="14"/>
        <v>0</v>
      </c>
      <c r="AD58" s="1"/>
      <c r="AF58" s="54" t="b">
        <f t="shared" si="15"/>
        <v>0</v>
      </c>
      <c r="AG58" s="55" t="b">
        <f t="shared" si="16"/>
        <v>0</v>
      </c>
      <c r="AH58" s="55" t="b">
        <f t="shared" si="17"/>
        <v>0</v>
      </c>
      <c r="AI58" s="55" t="b">
        <f t="shared" si="18"/>
        <v>0</v>
      </c>
      <c r="AK58" s="52" t="str">
        <f t="shared" si="19"/>
        <v/>
      </c>
      <c r="AL58" s="52" t="str">
        <f t="shared" si="20"/>
        <v/>
      </c>
      <c r="AM58" s="13"/>
      <c r="AN58" s="13" t="b">
        <f t="shared" si="21"/>
        <v>0</v>
      </c>
      <c r="AO58" s="13" t="b">
        <f t="shared" si="22"/>
        <v>0</v>
      </c>
      <c r="AP58" s="13" t="b">
        <f t="shared" si="23"/>
        <v>0</v>
      </c>
      <c r="AQ58" s="13" t="b">
        <f t="shared" si="24"/>
        <v>0</v>
      </c>
      <c r="AR58" s="13"/>
      <c r="AS58" s="63" t="str">
        <f t="shared" si="25"/>
        <v/>
      </c>
      <c r="AT58" s="63"/>
      <c r="AU58" s="63"/>
      <c r="AV58" s="63"/>
      <c r="AW58" s="63"/>
      <c r="AX58" s="63" t="str">
        <f t="shared" si="26"/>
        <v/>
      </c>
      <c r="AY58" s="63"/>
      <c r="AZ58" s="13"/>
      <c r="BA58" s="13"/>
    </row>
    <row r="59" spans="1:53" ht="75" customHeight="1" x14ac:dyDescent="0.3">
      <c r="A59" s="80">
        <v>39</v>
      </c>
      <c r="B59" s="71"/>
      <c r="C59" s="72"/>
      <c r="D59" s="72"/>
      <c r="E59" s="72"/>
      <c r="F59" s="72"/>
      <c r="G59" s="72"/>
      <c r="H59" s="21" t="str">
        <f t="shared" si="0"/>
        <v/>
      </c>
      <c r="I59" s="31" t="str">
        <f t="shared" si="1"/>
        <v/>
      </c>
      <c r="J59" s="31" t="str">
        <f t="shared" si="2"/>
        <v/>
      </c>
      <c r="K59" s="31" t="str">
        <f t="shared" si="3"/>
        <v/>
      </c>
      <c r="L59" s="31" t="str">
        <f t="shared" si="4"/>
        <v/>
      </c>
      <c r="M59" s="20" t="str">
        <f t="shared" si="5"/>
        <v/>
      </c>
      <c r="N59" s="32" t="str">
        <f t="shared" si="27"/>
        <v/>
      </c>
      <c r="O59" s="11"/>
      <c r="P59" s="9"/>
      <c r="Q59" s="9"/>
      <c r="R59" s="51" t="b">
        <f t="shared" si="28"/>
        <v>0</v>
      </c>
      <c r="S59" s="52" t="b">
        <f t="shared" si="6"/>
        <v>0</v>
      </c>
      <c r="T59" s="53" t="b">
        <f t="shared" si="7"/>
        <v>0</v>
      </c>
      <c r="U59" s="53" t="b">
        <f t="shared" si="8"/>
        <v>0</v>
      </c>
      <c r="V59" s="53" t="b">
        <f t="shared" si="9"/>
        <v>0</v>
      </c>
      <c r="W59" s="13"/>
      <c r="X59" s="51" t="b">
        <f t="shared" si="29"/>
        <v>0</v>
      </c>
      <c r="Y59" s="54" t="b">
        <f t="shared" si="10"/>
        <v>0</v>
      </c>
      <c r="Z59" s="13" t="b">
        <f t="shared" si="11"/>
        <v>0</v>
      </c>
      <c r="AA59" s="55" t="b">
        <f t="shared" si="12"/>
        <v>0</v>
      </c>
      <c r="AB59" s="55" t="b">
        <f t="shared" si="13"/>
        <v>0</v>
      </c>
      <c r="AC59" s="55" t="b">
        <f t="shared" si="14"/>
        <v>0</v>
      </c>
      <c r="AD59" s="1"/>
      <c r="AF59" s="54" t="b">
        <f t="shared" si="15"/>
        <v>0</v>
      </c>
      <c r="AG59" s="55" t="b">
        <f t="shared" si="16"/>
        <v>0</v>
      </c>
      <c r="AH59" s="55" t="b">
        <f t="shared" si="17"/>
        <v>0</v>
      </c>
      <c r="AI59" s="55" t="b">
        <f t="shared" si="18"/>
        <v>0</v>
      </c>
      <c r="AK59" s="52" t="str">
        <f t="shared" si="19"/>
        <v/>
      </c>
      <c r="AL59" s="52" t="str">
        <f t="shared" si="20"/>
        <v/>
      </c>
      <c r="AM59" s="13"/>
      <c r="AN59" s="13" t="b">
        <f t="shared" si="21"/>
        <v>0</v>
      </c>
      <c r="AO59" s="13" t="b">
        <f t="shared" si="22"/>
        <v>0</v>
      </c>
      <c r="AP59" s="13" t="b">
        <f t="shared" si="23"/>
        <v>0</v>
      </c>
      <c r="AQ59" s="13" t="b">
        <f t="shared" si="24"/>
        <v>0</v>
      </c>
      <c r="AR59" s="13"/>
      <c r="AS59" s="63" t="str">
        <f t="shared" si="25"/>
        <v/>
      </c>
      <c r="AT59" s="63"/>
      <c r="AU59" s="63"/>
      <c r="AV59" s="63"/>
      <c r="AW59" s="63"/>
      <c r="AX59" s="63" t="str">
        <f t="shared" si="26"/>
        <v/>
      </c>
      <c r="AY59" s="63"/>
      <c r="AZ59" s="13"/>
      <c r="BA59" s="13"/>
    </row>
    <row r="60" spans="1:53" ht="75" customHeight="1" x14ac:dyDescent="0.3">
      <c r="A60" s="80">
        <v>40</v>
      </c>
      <c r="B60" s="69"/>
      <c r="C60" s="70"/>
      <c r="D60" s="70"/>
      <c r="E60" s="70"/>
      <c r="F60" s="70"/>
      <c r="G60" s="70"/>
      <c r="H60" s="86" t="str">
        <f t="shared" si="0"/>
        <v/>
      </c>
      <c r="I60" s="87" t="str">
        <f t="shared" si="1"/>
        <v/>
      </c>
      <c r="J60" s="87" t="str">
        <f t="shared" si="2"/>
        <v/>
      </c>
      <c r="K60" s="87" t="str">
        <f t="shared" si="3"/>
        <v/>
      </c>
      <c r="L60" s="87" t="str">
        <f t="shared" si="4"/>
        <v/>
      </c>
      <c r="M60" s="38" t="str">
        <f t="shared" si="5"/>
        <v/>
      </c>
      <c r="N60" s="88" t="str">
        <f t="shared" si="27"/>
        <v/>
      </c>
      <c r="O60" s="11"/>
      <c r="P60" s="9"/>
      <c r="Q60" s="9"/>
      <c r="R60" s="51" t="b">
        <f t="shared" si="28"/>
        <v>0</v>
      </c>
      <c r="S60" s="52" t="b">
        <f t="shared" si="6"/>
        <v>0</v>
      </c>
      <c r="T60" s="53" t="b">
        <f t="shared" si="7"/>
        <v>0</v>
      </c>
      <c r="U60" s="53" t="b">
        <f t="shared" si="8"/>
        <v>0</v>
      </c>
      <c r="V60" s="53" t="b">
        <f t="shared" si="9"/>
        <v>0</v>
      </c>
      <c r="W60" s="13"/>
      <c r="X60" s="51" t="b">
        <f t="shared" si="29"/>
        <v>0</v>
      </c>
      <c r="Y60" s="54" t="b">
        <f t="shared" si="10"/>
        <v>0</v>
      </c>
      <c r="Z60" s="13" t="b">
        <f t="shared" si="11"/>
        <v>0</v>
      </c>
      <c r="AA60" s="55" t="b">
        <f t="shared" si="12"/>
        <v>0</v>
      </c>
      <c r="AB60" s="55" t="b">
        <f t="shared" si="13"/>
        <v>0</v>
      </c>
      <c r="AC60" s="55" t="b">
        <f t="shared" si="14"/>
        <v>0</v>
      </c>
      <c r="AD60" s="1"/>
      <c r="AF60" s="54" t="b">
        <f t="shared" si="15"/>
        <v>0</v>
      </c>
      <c r="AG60" s="55" t="b">
        <f t="shared" si="16"/>
        <v>0</v>
      </c>
      <c r="AH60" s="55" t="b">
        <f t="shared" si="17"/>
        <v>0</v>
      </c>
      <c r="AI60" s="55" t="b">
        <f t="shared" si="18"/>
        <v>0</v>
      </c>
      <c r="AK60" s="52" t="str">
        <f t="shared" si="19"/>
        <v/>
      </c>
      <c r="AL60" s="52" t="str">
        <f t="shared" si="20"/>
        <v/>
      </c>
      <c r="AM60" s="13"/>
      <c r="AN60" s="13" t="b">
        <f t="shared" si="21"/>
        <v>0</v>
      </c>
      <c r="AO60" s="13" t="b">
        <f t="shared" si="22"/>
        <v>0</v>
      </c>
      <c r="AP60" s="13" t="b">
        <f t="shared" si="23"/>
        <v>0</v>
      </c>
      <c r="AQ60" s="13" t="b">
        <f t="shared" si="24"/>
        <v>0</v>
      </c>
      <c r="AR60" s="13"/>
      <c r="AS60" s="63" t="str">
        <f t="shared" si="25"/>
        <v/>
      </c>
      <c r="AT60" s="63"/>
      <c r="AU60" s="63"/>
      <c r="AV60" s="63"/>
      <c r="AW60" s="63"/>
      <c r="AX60" s="63" t="str">
        <f t="shared" si="26"/>
        <v/>
      </c>
      <c r="AY60" s="63"/>
      <c r="AZ60" s="13"/>
      <c r="BA60" s="13"/>
    </row>
    <row r="61" spans="1:53" ht="75" customHeight="1" x14ac:dyDescent="0.3">
      <c r="A61" s="80">
        <v>41</v>
      </c>
      <c r="B61" s="71"/>
      <c r="C61" s="72"/>
      <c r="D61" s="72"/>
      <c r="E61" s="72"/>
      <c r="F61" s="72"/>
      <c r="G61" s="72"/>
      <c r="H61" s="21" t="str">
        <f t="shared" si="0"/>
        <v/>
      </c>
      <c r="I61" s="31" t="str">
        <f t="shared" si="1"/>
        <v/>
      </c>
      <c r="J61" s="31" t="str">
        <f t="shared" si="2"/>
        <v/>
      </c>
      <c r="K61" s="31" t="str">
        <f t="shared" si="3"/>
        <v/>
      </c>
      <c r="L61" s="31" t="str">
        <f t="shared" si="4"/>
        <v/>
      </c>
      <c r="M61" s="20" t="str">
        <f t="shared" si="5"/>
        <v/>
      </c>
      <c r="N61" s="32" t="str">
        <f t="shared" si="27"/>
        <v/>
      </c>
      <c r="O61" s="11"/>
      <c r="P61" s="9"/>
      <c r="Q61" s="9"/>
      <c r="R61" s="51" t="b">
        <f t="shared" si="28"/>
        <v>0</v>
      </c>
      <c r="S61" s="52" t="b">
        <f t="shared" si="6"/>
        <v>0</v>
      </c>
      <c r="T61" s="53" t="b">
        <f t="shared" si="7"/>
        <v>0</v>
      </c>
      <c r="U61" s="53" t="b">
        <f t="shared" si="8"/>
        <v>0</v>
      </c>
      <c r="V61" s="53" t="b">
        <f t="shared" si="9"/>
        <v>0</v>
      </c>
      <c r="W61" s="13"/>
      <c r="X61" s="51" t="b">
        <f t="shared" si="29"/>
        <v>0</v>
      </c>
      <c r="Y61" s="54" t="b">
        <f t="shared" si="10"/>
        <v>0</v>
      </c>
      <c r="Z61" s="13" t="b">
        <f t="shared" si="11"/>
        <v>0</v>
      </c>
      <c r="AA61" s="55" t="b">
        <f t="shared" si="12"/>
        <v>0</v>
      </c>
      <c r="AB61" s="55" t="b">
        <f t="shared" si="13"/>
        <v>0</v>
      </c>
      <c r="AC61" s="55" t="b">
        <f t="shared" si="14"/>
        <v>0</v>
      </c>
      <c r="AD61" s="1"/>
      <c r="AF61" s="54" t="b">
        <f t="shared" si="15"/>
        <v>0</v>
      </c>
      <c r="AG61" s="55" t="b">
        <f t="shared" si="16"/>
        <v>0</v>
      </c>
      <c r="AH61" s="55" t="b">
        <f t="shared" si="17"/>
        <v>0</v>
      </c>
      <c r="AI61" s="55" t="b">
        <f t="shared" si="18"/>
        <v>0</v>
      </c>
      <c r="AK61" s="52" t="str">
        <f t="shared" si="19"/>
        <v/>
      </c>
      <c r="AL61" s="52" t="str">
        <f t="shared" si="20"/>
        <v/>
      </c>
      <c r="AM61" s="13"/>
      <c r="AN61" s="13" t="b">
        <f t="shared" si="21"/>
        <v>0</v>
      </c>
      <c r="AO61" s="13" t="b">
        <f t="shared" si="22"/>
        <v>0</v>
      </c>
      <c r="AP61" s="13" t="b">
        <f t="shared" si="23"/>
        <v>0</v>
      </c>
      <c r="AQ61" s="13" t="b">
        <f t="shared" si="24"/>
        <v>0</v>
      </c>
      <c r="AR61" s="13"/>
      <c r="AS61" s="63" t="str">
        <f t="shared" si="25"/>
        <v/>
      </c>
      <c r="AT61" s="63"/>
      <c r="AU61" s="63"/>
      <c r="AV61" s="63"/>
      <c r="AW61" s="63"/>
      <c r="AX61" s="63" t="str">
        <f t="shared" si="26"/>
        <v/>
      </c>
      <c r="AY61" s="63"/>
      <c r="AZ61" s="13"/>
      <c r="BA61" s="13"/>
    </row>
    <row r="62" spans="1:53" ht="75" customHeight="1" x14ac:dyDescent="0.3">
      <c r="A62" s="80">
        <v>42</v>
      </c>
      <c r="B62" s="69"/>
      <c r="C62" s="70"/>
      <c r="D62" s="70"/>
      <c r="E62" s="70"/>
      <c r="F62" s="70"/>
      <c r="G62" s="70"/>
      <c r="H62" s="86" t="str">
        <f t="shared" si="0"/>
        <v/>
      </c>
      <c r="I62" s="87" t="str">
        <f t="shared" si="1"/>
        <v/>
      </c>
      <c r="J62" s="87" t="str">
        <f t="shared" si="2"/>
        <v/>
      </c>
      <c r="K62" s="87" t="str">
        <f t="shared" si="3"/>
        <v/>
      </c>
      <c r="L62" s="87" t="str">
        <f t="shared" si="4"/>
        <v/>
      </c>
      <c r="M62" s="38" t="str">
        <f t="shared" si="5"/>
        <v/>
      </c>
      <c r="N62" s="88" t="str">
        <f t="shared" si="27"/>
        <v/>
      </c>
      <c r="O62" s="11"/>
      <c r="P62" s="9"/>
      <c r="Q62" s="9"/>
      <c r="R62" s="51" t="b">
        <f t="shared" si="28"/>
        <v>0</v>
      </c>
      <c r="S62" s="52" t="b">
        <f t="shared" si="6"/>
        <v>0</v>
      </c>
      <c r="T62" s="53" t="b">
        <f t="shared" si="7"/>
        <v>0</v>
      </c>
      <c r="U62" s="53" t="b">
        <f t="shared" si="8"/>
        <v>0</v>
      </c>
      <c r="V62" s="53" t="b">
        <f t="shared" si="9"/>
        <v>0</v>
      </c>
      <c r="W62" s="13"/>
      <c r="X62" s="51" t="b">
        <f t="shared" si="29"/>
        <v>0</v>
      </c>
      <c r="Y62" s="54" t="b">
        <f t="shared" si="10"/>
        <v>0</v>
      </c>
      <c r="Z62" s="13" t="b">
        <f t="shared" si="11"/>
        <v>0</v>
      </c>
      <c r="AA62" s="55" t="b">
        <f t="shared" si="12"/>
        <v>0</v>
      </c>
      <c r="AB62" s="55" t="b">
        <f t="shared" si="13"/>
        <v>0</v>
      </c>
      <c r="AC62" s="55" t="b">
        <f t="shared" si="14"/>
        <v>0</v>
      </c>
      <c r="AD62" s="1"/>
      <c r="AF62" s="54" t="b">
        <f t="shared" si="15"/>
        <v>0</v>
      </c>
      <c r="AG62" s="55" t="b">
        <f t="shared" si="16"/>
        <v>0</v>
      </c>
      <c r="AH62" s="55" t="b">
        <f t="shared" si="17"/>
        <v>0</v>
      </c>
      <c r="AI62" s="55" t="b">
        <f t="shared" si="18"/>
        <v>0</v>
      </c>
      <c r="AK62" s="52" t="str">
        <f t="shared" si="19"/>
        <v/>
      </c>
      <c r="AL62" s="52" t="str">
        <f t="shared" si="20"/>
        <v/>
      </c>
      <c r="AM62" s="13"/>
      <c r="AN62" s="13" t="b">
        <f t="shared" si="21"/>
        <v>0</v>
      </c>
      <c r="AO62" s="13" t="b">
        <f t="shared" si="22"/>
        <v>0</v>
      </c>
      <c r="AP62" s="13" t="b">
        <f t="shared" si="23"/>
        <v>0</v>
      </c>
      <c r="AQ62" s="13" t="b">
        <f t="shared" si="24"/>
        <v>0</v>
      </c>
      <c r="AR62" s="13"/>
      <c r="AS62" s="63" t="str">
        <f t="shared" si="25"/>
        <v/>
      </c>
      <c r="AT62" s="63"/>
      <c r="AU62" s="63"/>
      <c r="AV62" s="63"/>
      <c r="AW62" s="63"/>
      <c r="AX62" s="63" t="str">
        <f t="shared" si="26"/>
        <v/>
      </c>
      <c r="AY62" s="63"/>
      <c r="AZ62" s="13"/>
      <c r="BA62" s="13"/>
    </row>
    <row r="63" spans="1:53" ht="75" customHeight="1" x14ac:dyDescent="0.3">
      <c r="A63" s="80">
        <v>43</v>
      </c>
      <c r="B63" s="71"/>
      <c r="C63" s="72"/>
      <c r="D63" s="72"/>
      <c r="E63" s="72"/>
      <c r="F63" s="72"/>
      <c r="G63" s="72"/>
      <c r="H63" s="21" t="str">
        <f t="shared" si="0"/>
        <v/>
      </c>
      <c r="I63" s="31" t="str">
        <f t="shared" si="1"/>
        <v/>
      </c>
      <c r="J63" s="31" t="str">
        <f t="shared" si="2"/>
        <v/>
      </c>
      <c r="K63" s="31" t="str">
        <f t="shared" si="3"/>
        <v/>
      </c>
      <c r="L63" s="31" t="str">
        <f t="shared" si="4"/>
        <v/>
      </c>
      <c r="M63" s="20" t="str">
        <f t="shared" si="5"/>
        <v/>
      </c>
      <c r="N63" s="32" t="str">
        <f t="shared" si="27"/>
        <v/>
      </c>
      <c r="O63" s="11"/>
      <c r="P63" s="9"/>
      <c r="Q63" s="9"/>
      <c r="R63" s="51" t="b">
        <f t="shared" si="28"/>
        <v>0</v>
      </c>
      <c r="S63" s="52" t="b">
        <f t="shared" si="6"/>
        <v>0</v>
      </c>
      <c r="T63" s="53" t="b">
        <f t="shared" si="7"/>
        <v>0</v>
      </c>
      <c r="U63" s="53" t="b">
        <f t="shared" si="8"/>
        <v>0</v>
      </c>
      <c r="V63" s="53" t="b">
        <f t="shared" si="9"/>
        <v>0</v>
      </c>
      <c r="W63" s="13"/>
      <c r="X63" s="51" t="b">
        <f t="shared" si="29"/>
        <v>0</v>
      </c>
      <c r="Y63" s="54" t="b">
        <f t="shared" si="10"/>
        <v>0</v>
      </c>
      <c r="Z63" s="13" t="b">
        <f t="shared" si="11"/>
        <v>0</v>
      </c>
      <c r="AA63" s="55" t="b">
        <f t="shared" si="12"/>
        <v>0</v>
      </c>
      <c r="AB63" s="55" t="b">
        <f t="shared" si="13"/>
        <v>0</v>
      </c>
      <c r="AC63" s="55" t="b">
        <f t="shared" si="14"/>
        <v>0</v>
      </c>
      <c r="AD63" s="1"/>
      <c r="AF63" s="54" t="b">
        <f t="shared" si="15"/>
        <v>0</v>
      </c>
      <c r="AG63" s="55" t="b">
        <f t="shared" si="16"/>
        <v>0</v>
      </c>
      <c r="AH63" s="55" t="b">
        <f t="shared" si="17"/>
        <v>0</v>
      </c>
      <c r="AI63" s="55" t="b">
        <f t="shared" si="18"/>
        <v>0</v>
      </c>
      <c r="AK63" s="52" t="str">
        <f t="shared" si="19"/>
        <v/>
      </c>
      <c r="AL63" s="52" t="str">
        <f t="shared" si="20"/>
        <v/>
      </c>
      <c r="AM63" s="13"/>
      <c r="AN63" s="13" t="b">
        <f t="shared" si="21"/>
        <v>0</v>
      </c>
      <c r="AO63" s="13" t="b">
        <f t="shared" si="22"/>
        <v>0</v>
      </c>
      <c r="AP63" s="13" t="b">
        <f t="shared" si="23"/>
        <v>0</v>
      </c>
      <c r="AQ63" s="13" t="b">
        <f t="shared" si="24"/>
        <v>0</v>
      </c>
      <c r="AR63" s="13"/>
      <c r="AS63" s="63" t="str">
        <f t="shared" si="25"/>
        <v/>
      </c>
      <c r="AT63" s="63"/>
      <c r="AU63" s="63"/>
      <c r="AV63" s="63"/>
      <c r="AW63" s="63"/>
      <c r="AX63" s="63" t="str">
        <f t="shared" si="26"/>
        <v/>
      </c>
      <c r="AY63" s="63"/>
      <c r="AZ63" s="13"/>
      <c r="BA63" s="13"/>
    </row>
    <row r="64" spans="1:53" ht="75" customHeight="1" x14ac:dyDescent="0.3">
      <c r="A64" s="80">
        <v>44</v>
      </c>
      <c r="B64" s="69"/>
      <c r="C64" s="70"/>
      <c r="D64" s="70"/>
      <c r="E64" s="70"/>
      <c r="F64" s="70"/>
      <c r="G64" s="70"/>
      <c r="H64" s="86" t="str">
        <f t="shared" si="0"/>
        <v/>
      </c>
      <c r="I64" s="87" t="str">
        <f t="shared" si="1"/>
        <v/>
      </c>
      <c r="J64" s="87" t="str">
        <f t="shared" si="2"/>
        <v/>
      </c>
      <c r="K64" s="87" t="str">
        <f t="shared" si="3"/>
        <v/>
      </c>
      <c r="L64" s="87" t="str">
        <f t="shared" si="4"/>
        <v/>
      </c>
      <c r="M64" s="38" t="str">
        <f t="shared" si="5"/>
        <v/>
      </c>
      <c r="N64" s="88" t="str">
        <f t="shared" si="27"/>
        <v/>
      </c>
      <c r="O64" s="11"/>
      <c r="P64" s="9"/>
      <c r="Q64" s="9"/>
      <c r="R64" s="51" t="b">
        <f t="shared" si="28"/>
        <v>0</v>
      </c>
      <c r="S64" s="52" t="b">
        <f t="shared" si="6"/>
        <v>0</v>
      </c>
      <c r="T64" s="53" t="b">
        <f t="shared" si="7"/>
        <v>0</v>
      </c>
      <c r="U64" s="53" t="b">
        <f t="shared" si="8"/>
        <v>0</v>
      </c>
      <c r="V64" s="53" t="b">
        <f t="shared" si="9"/>
        <v>0</v>
      </c>
      <c r="W64" s="13"/>
      <c r="X64" s="51" t="b">
        <f t="shared" si="29"/>
        <v>0</v>
      </c>
      <c r="Y64" s="54" t="b">
        <f t="shared" si="10"/>
        <v>0</v>
      </c>
      <c r="Z64" s="13" t="b">
        <f t="shared" si="11"/>
        <v>0</v>
      </c>
      <c r="AA64" s="55" t="b">
        <f t="shared" si="12"/>
        <v>0</v>
      </c>
      <c r="AB64" s="55" t="b">
        <f t="shared" si="13"/>
        <v>0</v>
      </c>
      <c r="AC64" s="55" t="b">
        <f t="shared" si="14"/>
        <v>0</v>
      </c>
      <c r="AD64" s="1"/>
      <c r="AF64" s="54" t="b">
        <f t="shared" si="15"/>
        <v>0</v>
      </c>
      <c r="AG64" s="55" t="b">
        <f t="shared" si="16"/>
        <v>0</v>
      </c>
      <c r="AH64" s="55" t="b">
        <f t="shared" si="17"/>
        <v>0</v>
      </c>
      <c r="AI64" s="55" t="b">
        <f t="shared" si="18"/>
        <v>0</v>
      </c>
      <c r="AK64" s="52" t="str">
        <f t="shared" si="19"/>
        <v/>
      </c>
      <c r="AL64" s="52" t="str">
        <f t="shared" si="20"/>
        <v/>
      </c>
      <c r="AM64" s="13"/>
      <c r="AN64" s="13" t="b">
        <f t="shared" si="21"/>
        <v>0</v>
      </c>
      <c r="AO64" s="13" t="b">
        <f t="shared" si="22"/>
        <v>0</v>
      </c>
      <c r="AP64" s="13" t="b">
        <f t="shared" si="23"/>
        <v>0</v>
      </c>
      <c r="AQ64" s="13" t="b">
        <f t="shared" si="24"/>
        <v>0</v>
      </c>
      <c r="AR64" s="13"/>
      <c r="AS64" s="63" t="str">
        <f t="shared" si="25"/>
        <v/>
      </c>
      <c r="AT64" s="63"/>
      <c r="AU64" s="63"/>
      <c r="AV64" s="63"/>
      <c r="AW64" s="63"/>
      <c r="AX64" s="63" t="str">
        <f t="shared" si="26"/>
        <v/>
      </c>
      <c r="AY64" s="63"/>
      <c r="AZ64" s="13"/>
      <c r="BA64" s="13"/>
    </row>
    <row r="65" spans="1:53" ht="75" customHeight="1" x14ac:dyDescent="0.3">
      <c r="A65" s="80">
        <v>45</v>
      </c>
      <c r="B65" s="71"/>
      <c r="C65" s="72"/>
      <c r="D65" s="72"/>
      <c r="E65" s="72"/>
      <c r="F65" s="72"/>
      <c r="G65" s="72"/>
      <c r="H65" s="21" t="str">
        <f t="shared" si="0"/>
        <v/>
      </c>
      <c r="I65" s="31" t="str">
        <f t="shared" si="1"/>
        <v/>
      </c>
      <c r="J65" s="31" t="str">
        <f t="shared" si="2"/>
        <v/>
      </c>
      <c r="K65" s="31" t="str">
        <f t="shared" si="3"/>
        <v/>
      </c>
      <c r="L65" s="31" t="str">
        <f t="shared" si="4"/>
        <v/>
      </c>
      <c r="M65" s="20" t="str">
        <f t="shared" si="5"/>
        <v/>
      </c>
      <c r="N65" s="32" t="str">
        <f t="shared" si="27"/>
        <v/>
      </c>
      <c r="O65" s="11"/>
      <c r="P65" s="9"/>
      <c r="Q65" s="9"/>
      <c r="R65" s="51" t="b">
        <f t="shared" si="28"/>
        <v>0</v>
      </c>
      <c r="S65" s="52" t="b">
        <f t="shared" si="6"/>
        <v>0</v>
      </c>
      <c r="T65" s="53" t="b">
        <f t="shared" si="7"/>
        <v>0</v>
      </c>
      <c r="U65" s="53" t="b">
        <f t="shared" si="8"/>
        <v>0</v>
      </c>
      <c r="V65" s="53" t="b">
        <f t="shared" si="9"/>
        <v>0</v>
      </c>
      <c r="W65" s="13"/>
      <c r="X65" s="51" t="b">
        <f t="shared" si="29"/>
        <v>0</v>
      </c>
      <c r="Y65" s="54" t="b">
        <f t="shared" si="10"/>
        <v>0</v>
      </c>
      <c r="Z65" s="13" t="b">
        <f t="shared" si="11"/>
        <v>0</v>
      </c>
      <c r="AA65" s="55" t="b">
        <f t="shared" si="12"/>
        <v>0</v>
      </c>
      <c r="AB65" s="55" t="b">
        <f t="shared" si="13"/>
        <v>0</v>
      </c>
      <c r="AC65" s="55" t="b">
        <f t="shared" si="14"/>
        <v>0</v>
      </c>
      <c r="AD65" s="1"/>
      <c r="AF65" s="54" t="b">
        <f t="shared" si="15"/>
        <v>0</v>
      </c>
      <c r="AG65" s="55" t="b">
        <f t="shared" si="16"/>
        <v>0</v>
      </c>
      <c r="AH65" s="55" t="b">
        <f t="shared" si="17"/>
        <v>0</v>
      </c>
      <c r="AI65" s="55" t="b">
        <f t="shared" si="18"/>
        <v>0</v>
      </c>
      <c r="AK65" s="52" t="str">
        <f t="shared" si="19"/>
        <v/>
      </c>
      <c r="AL65" s="52" t="str">
        <f t="shared" si="20"/>
        <v/>
      </c>
      <c r="AM65" s="13"/>
      <c r="AN65" s="13" t="b">
        <f t="shared" si="21"/>
        <v>0</v>
      </c>
      <c r="AO65" s="13" t="b">
        <f t="shared" si="22"/>
        <v>0</v>
      </c>
      <c r="AP65" s="13" t="b">
        <f t="shared" si="23"/>
        <v>0</v>
      </c>
      <c r="AQ65" s="13" t="b">
        <f t="shared" si="24"/>
        <v>0</v>
      </c>
      <c r="AR65" s="13"/>
      <c r="AS65" s="63" t="str">
        <f t="shared" si="25"/>
        <v/>
      </c>
      <c r="AT65" s="63"/>
      <c r="AU65" s="63"/>
      <c r="AV65" s="63"/>
      <c r="AW65" s="63"/>
      <c r="AX65" s="63" t="str">
        <f t="shared" si="26"/>
        <v/>
      </c>
      <c r="AY65" s="63"/>
      <c r="AZ65" s="13"/>
      <c r="BA65" s="13"/>
    </row>
    <row r="66" spans="1:53" ht="75" customHeight="1" x14ac:dyDescent="0.3">
      <c r="A66" s="80">
        <v>46</v>
      </c>
      <c r="B66" s="69"/>
      <c r="C66" s="70"/>
      <c r="D66" s="70"/>
      <c r="E66" s="70"/>
      <c r="F66" s="70"/>
      <c r="G66" s="70"/>
      <c r="H66" s="86" t="str">
        <f t="shared" si="0"/>
        <v/>
      </c>
      <c r="I66" s="87" t="str">
        <f t="shared" si="1"/>
        <v/>
      </c>
      <c r="J66" s="87" t="str">
        <f t="shared" si="2"/>
        <v/>
      </c>
      <c r="K66" s="87" t="str">
        <f t="shared" si="3"/>
        <v/>
      </c>
      <c r="L66" s="87" t="str">
        <f t="shared" si="4"/>
        <v/>
      </c>
      <c r="M66" s="38" t="str">
        <f t="shared" si="5"/>
        <v/>
      </c>
      <c r="N66" s="88" t="str">
        <f t="shared" si="27"/>
        <v/>
      </c>
      <c r="O66" s="11"/>
      <c r="P66" s="9"/>
      <c r="Q66" s="9"/>
      <c r="R66" s="51" t="b">
        <f t="shared" si="28"/>
        <v>0</v>
      </c>
      <c r="S66" s="52" t="b">
        <f t="shared" si="6"/>
        <v>0</v>
      </c>
      <c r="T66" s="53" t="b">
        <f t="shared" si="7"/>
        <v>0</v>
      </c>
      <c r="U66" s="53" t="b">
        <f t="shared" si="8"/>
        <v>0</v>
      </c>
      <c r="V66" s="53" t="b">
        <f t="shared" si="9"/>
        <v>0</v>
      </c>
      <c r="W66" s="13"/>
      <c r="X66" s="51" t="b">
        <f t="shared" si="29"/>
        <v>0</v>
      </c>
      <c r="Y66" s="54" t="b">
        <f t="shared" si="10"/>
        <v>0</v>
      </c>
      <c r="Z66" s="13" t="b">
        <f t="shared" si="11"/>
        <v>0</v>
      </c>
      <c r="AA66" s="55" t="b">
        <f t="shared" si="12"/>
        <v>0</v>
      </c>
      <c r="AB66" s="55" t="b">
        <f t="shared" si="13"/>
        <v>0</v>
      </c>
      <c r="AC66" s="55" t="b">
        <f t="shared" si="14"/>
        <v>0</v>
      </c>
      <c r="AD66" s="1"/>
      <c r="AF66" s="54" t="b">
        <f t="shared" si="15"/>
        <v>0</v>
      </c>
      <c r="AG66" s="55" t="b">
        <f t="shared" si="16"/>
        <v>0</v>
      </c>
      <c r="AH66" s="55" t="b">
        <f t="shared" si="17"/>
        <v>0</v>
      </c>
      <c r="AI66" s="55" t="b">
        <f t="shared" si="18"/>
        <v>0</v>
      </c>
      <c r="AK66" s="52" t="str">
        <f t="shared" si="19"/>
        <v/>
      </c>
      <c r="AL66" s="52" t="str">
        <f t="shared" si="20"/>
        <v/>
      </c>
      <c r="AM66" s="13"/>
      <c r="AN66" s="13" t="b">
        <f t="shared" si="21"/>
        <v>0</v>
      </c>
      <c r="AO66" s="13" t="b">
        <f t="shared" si="22"/>
        <v>0</v>
      </c>
      <c r="AP66" s="13" t="b">
        <f t="shared" si="23"/>
        <v>0</v>
      </c>
      <c r="AQ66" s="13" t="b">
        <f t="shared" si="24"/>
        <v>0</v>
      </c>
      <c r="AR66" s="13"/>
      <c r="AS66" s="63" t="str">
        <f t="shared" si="25"/>
        <v/>
      </c>
      <c r="AT66" s="63"/>
      <c r="AU66" s="63"/>
      <c r="AV66" s="63"/>
      <c r="AW66" s="63"/>
      <c r="AX66" s="63" t="str">
        <f t="shared" si="26"/>
        <v/>
      </c>
      <c r="AY66" s="63"/>
      <c r="AZ66" s="13"/>
      <c r="BA66" s="13"/>
    </row>
    <row r="67" spans="1:53" ht="75" customHeight="1" x14ac:dyDescent="0.3">
      <c r="A67" s="80">
        <v>47</v>
      </c>
      <c r="B67" s="71"/>
      <c r="C67" s="72"/>
      <c r="D67" s="72"/>
      <c r="E67" s="72"/>
      <c r="F67" s="72"/>
      <c r="G67" s="72"/>
      <c r="H67" s="21" t="str">
        <f t="shared" si="0"/>
        <v/>
      </c>
      <c r="I67" s="31" t="str">
        <f t="shared" si="1"/>
        <v/>
      </c>
      <c r="J67" s="31" t="str">
        <f t="shared" si="2"/>
        <v/>
      </c>
      <c r="K67" s="31" t="str">
        <f t="shared" si="3"/>
        <v/>
      </c>
      <c r="L67" s="31" t="str">
        <f t="shared" si="4"/>
        <v/>
      </c>
      <c r="M67" s="20" t="str">
        <f t="shared" si="5"/>
        <v/>
      </c>
      <c r="N67" s="32" t="str">
        <f t="shared" si="27"/>
        <v/>
      </c>
      <c r="O67" s="11"/>
      <c r="P67" s="9"/>
      <c r="Q67" s="9"/>
      <c r="R67" s="51" t="b">
        <f t="shared" si="28"/>
        <v>0</v>
      </c>
      <c r="S67" s="52" t="b">
        <f t="shared" si="6"/>
        <v>0</v>
      </c>
      <c r="T67" s="53" t="b">
        <f t="shared" si="7"/>
        <v>0</v>
      </c>
      <c r="U67" s="53" t="b">
        <f t="shared" si="8"/>
        <v>0</v>
      </c>
      <c r="V67" s="53" t="b">
        <f t="shared" si="9"/>
        <v>0</v>
      </c>
      <c r="W67" s="13"/>
      <c r="X67" s="51" t="b">
        <f t="shared" si="29"/>
        <v>0</v>
      </c>
      <c r="Y67" s="54" t="b">
        <f t="shared" si="10"/>
        <v>0</v>
      </c>
      <c r="Z67" s="13" t="b">
        <f t="shared" si="11"/>
        <v>0</v>
      </c>
      <c r="AA67" s="55" t="b">
        <f t="shared" si="12"/>
        <v>0</v>
      </c>
      <c r="AB67" s="55" t="b">
        <f t="shared" si="13"/>
        <v>0</v>
      </c>
      <c r="AC67" s="55" t="b">
        <f t="shared" si="14"/>
        <v>0</v>
      </c>
      <c r="AD67" s="1"/>
      <c r="AF67" s="54" t="b">
        <f t="shared" si="15"/>
        <v>0</v>
      </c>
      <c r="AG67" s="55" t="b">
        <f t="shared" si="16"/>
        <v>0</v>
      </c>
      <c r="AH67" s="55" t="b">
        <f t="shared" si="17"/>
        <v>0</v>
      </c>
      <c r="AI67" s="55" t="b">
        <f t="shared" si="18"/>
        <v>0</v>
      </c>
      <c r="AK67" s="52" t="str">
        <f t="shared" si="19"/>
        <v/>
      </c>
      <c r="AL67" s="52" t="str">
        <f t="shared" si="20"/>
        <v/>
      </c>
      <c r="AM67" s="13"/>
      <c r="AN67" s="13" t="b">
        <f t="shared" si="21"/>
        <v>0</v>
      </c>
      <c r="AO67" s="13" t="b">
        <f t="shared" si="22"/>
        <v>0</v>
      </c>
      <c r="AP67" s="13" t="b">
        <f t="shared" si="23"/>
        <v>0</v>
      </c>
      <c r="AQ67" s="13" t="b">
        <f t="shared" si="24"/>
        <v>0</v>
      </c>
      <c r="AR67" s="13"/>
      <c r="AS67" s="63" t="str">
        <f t="shared" si="25"/>
        <v/>
      </c>
      <c r="AT67" s="63"/>
      <c r="AU67" s="63"/>
      <c r="AV67" s="63"/>
      <c r="AW67" s="63"/>
      <c r="AX67" s="63" t="str">
        <f t="shared" si="26"/>
        <v/>
      </c>
      <c r="AY67" s="63"/>
      <c r="AZ67" s="13"/>
      <c r="BA67" s="13"/>
    </row>
    <row r="68" spans="1:53" ht="75" customHeight="1" x14ac:dyDescent="0.3">
      <c r="A68" s="80">
        <v>48</v>
      </c>
      <c r="B68" s="69"/>
      <c r="C68" s="70"/>
      <c r="D68" s="70"/>
      <c r="E68" s="70"/>
      <c r="F68" s="70"/>
      <c r="G68" s="70"/>
      <c r="H68" s="86" t="str">
        <f t="shared" si="0"/>
        <v/>
      </c>
      <c r="I68" s="87" t="str">
        <f t="shared" si="1"/>
        <v/>
      </c>
      <c r="J68" s="87" t="str">
        <f t="shared" si="2"/>
        <v/>
      </c>
      <c r="K68" s="87" t="str">
        <f t="shared" si="3"/>
        <v/>
      </c>
      <c r="L68" s="87" t="str">
        <f t="shared" si="4"/>
        <v/>
      </c>
      <c r="M68" s="38" t="str">
        <f t="shared" si="5"/>
        <v/>
      </c>
      <c r="N68" s="88" t="str">
        <f t="shared" si="27"/>
        <v/>
      </c>
      <c r="O68" s="11"/>
      <c r="P68" s="9"/>
      <c r="Q68" s="9"/>
      <c r="R68" s="51" t="b">
        <f t="shared" si="28"/>
        <v>0</v>
      </c>
      <c r="S68" s="52" t="b">
        <f t="shared" si="6"/>
        <v>0</v>
      </c>
      <c r="T68" s="53" t="b">
        <f t="shared" si="7"/>
        <v>0</v>
      </c>
      <c r="U68" s="53" t="b">
        <f t="shared" si="8"/>
        <v>0</v>
      </c>
      <c r="V68" s="53" t="b">
        <f t="shared" si="9"/>
        <v>0</v>
      </c>
      <c r="W68" s="13"/>
      <c r="X68" s="51" t="b">
        <f t="shared" si="29"/>
        <v>0</v>
      </c>
      <c r="Y68" s="54" t="b">
        <f t="shared" si="10"/>
        <v>0</v>
      </c>
      <c r="Z68" s="13" t="b">
        <f t="shared" si="11"/>
        <v>0</v>
      </c>
      <c r="AA68" s="55" t="b">
        <f t="shared" si="12"/>
        <v>0</v>
      </c>
      <c r="AB68" s="55" t="b">
        <f t="shared" si="13"/>
        <v>0</v>
      </c>
      <c r="AC68" s="55" t="b">
        <f t="shared" si="14"/>
        <v>0</v>
      </c>
      <c r="AD68" s="1"/>
      <c r="AF68" s="54" t="b">
        <f t="shared" si="15"/>
        <v>0</v>
      </c>
      <c r="AG68" s="55" t="b">
        <f t="shared" si="16"/>
        <v>0</v>
      </c>
      <c r="AH68" s="55" t="b">
        <f t="shared" si="17"/>
        <v>0</v>
      </c>
      <c r="AI68" s="55" t="b">
        <f t="shared" si="18"/>
        <v>0</v>
      </c>
      <c r="AK68" s="52" t="str">
        <f t="shared" si="19"/>
        <v/>
      </c>
      <c r="AL68" s="52" t="str">
        <f t="shared" si="20"/>
        <v/>
      </c>
      <c r="AM68" s="13"/>
      <c r="AN68" s="13" t="b">
        <f t="shared" si="21"/>
        <v>0</v>
      </c>
      <c r="AO68" s="13" t="b">
        <f t="shared" si="22"/>
        <v>0</v>
      </c>
      <c r="AP68" s="13" t="b">
        <f t="shared" si="23"/>
        <v>0</v>
      </c>
      <c r="AQ68" s="13" t="b">
        <f t="shared" si="24"/>
        <v>0</v>
      </c>
      <c r="AR68" s="13"/>
      <c r="AS68" s="63" t="str">
        <f t="shared" si="25"/>
        <v/>
      </c>
      <c r="AT68" s="63"/>
      <c r="AU68" s="63"/>
      <c r="AV68" s="63"/>
      <c r="AW68" s="63"/>
      <c r="AX68" s="63" t="str">
        <f t="shared" si="26"/>
        <v/>
      </c>
      <c r="AY68" s="63"/>
      <c r="AZ68" s="13"/>
      <c r="BA68" s="13"/>
    </row>
    <row r="69" spans="1:53" ht="75" customHeight="1" x14ac:dyDescent="0.3">
      <c r="A69" s="80">
        <v>49</v>
      </c>
      <c r="B69" s="71"/>
      <c r="C69" s="72"/>
      <c r="D69" s="72"/>
      <c r="E69" s="72"/>
      <c r="F69" s="72"/>
      <c r="G69" s="72"/>
      <c r="H69" s="21" t="str">
        <f t="shared" si="0"/>
        <v/>
      </c>
      <c r="I69" s="31" t="str">
        <f t="shared" si="1"/>
        <v/>
      </c>
      <c r="J69" s="31" t="str">
        <f t="shared" si="2"/>
        <v/>
      </c>
      <c r="K69" s="31" t="str">
        <f t="shared" si="3"/>
        <v/>
      </c>
      <c r="L69" s="31" t="str">
        <f t="shared" si="4"/>
        <v/>
      </c>
      <c r="M69" s="20" t="str">
        <f t="shared" si="5"/>
        <v/>
      </c>
      <c r="N69" s="32" t="str">
        <f t="shared" si="27"/>
        <v/>
      </c>
      <c r="O69" s="11"/>
      <c r="P69" s="9"/>
      <c r="Q69" s="9"/>
      <c r="R69" s="51" t="b">
        <f t="shared" si="28"/>
        <v>0</v>
      </c>
      <c r="S69" s="52" t="b">
        <f t="shared" si="6"/>
        <v>0</v>
      </c>
      <c r="T69" s="53" t="b">
        <f t="shared" si="7"/>
        <v>0</v>
      </c>
      <c r="U69" s="53" t="b">
        <f t="shared" si="8"/>
        <v>0</v>
      </c>
      <c r="V69" s="53" t="b">
        <f t="shared" si="9"/>
        <v>0</v>
      </c>
      <c r="W69" s="13"/>
      <c r="X69" s="51" t="b">
        <f t="shared" si="29"/>
        <v>0</v>
      </c>
      <c r="Y69" s="54" t="b">
        <f t="shared" si="10"/>
        <v>0</v>
      </c>
      <c r="Z69" s="13" t="b">
        <f t="shared" si="11"/>
        <v>0</v>
      </c>
      <c r="AA69" s="55" t="b">
        <f t="shared" si="12"/>
        <v>0</v>
      </c>
      <c r="AB69" s="55" t="b">
        <f t="shared" si="13"/>
        <v>0</v>
      </c>
      <c r="AC69" s="55" t="b">
        <f t="shared" si="14"/>
        <v>0</v>
      </c>
      <c r="AD69" s="1"/>
      <c r="AF69" s="54" t="b">
        <f t="shared" si="15"/>
        <v>0</v>
      </c>
      <c r="AG69" s="55" t="b">
        <f t="shared" si="16"/>
        <v>0</v>
      </c>
      <c r="AH69" s="55" t="b">
        <f t="shared" si="17"/>
        <v>0</v>
      </c>
      <c r="AI69" s="55" t="b">
        <f t="shared" si="18"/>
        <v>0</v>
      </c>
      <c r="AK69" s="52" t="str">
        <f t="shared" si="19"/>
        <v/>
      </c>
      <c r="AL69" s="52" t="str">
        <f t="shared" si="20"/>
        <v/>
      </c>
      <c r="AM69" s="13"/>
      <c r="AN69" s="13" t="b">
        <f t="shared" si="21"/>
        <v>0</v>
      </c>
      <c r="AO69" s="13" t="b">
        <f t="shared" si="22"/>
        <v>0</v>
      </c>
      <c r="AP69" s="13" t="b">
        <f t="shared" si="23"/>
        <v>0</v>
      </c>
      <c r="AQ69" s="13" t="b">
        <f t="shared" si="24"/>
        <v>0</v>
      </c>
      <c r="AR69" s="13"/>
      <c r="AS69" s="63" t="str">
        <f t="shared" si="25"/>
        <v/>
      </c>
      <c r="AT69" s="63"/>
      <c r="AU69" s="63"/>
      <c r="AV69" s="63"/>
      <c r="AW69" s="63"/>
      <c r="AX69" s="63" t="str">
        <f t="shared" si="26"/>
        <v/>
      </c>
      <c r="AY69" s="63"/>
      <c r="AZ69" s="13"/>
      <c r="BA69" s="13"/>
    </row>
    <row r="70" spans="1:53" ht="75" customHeight="1" x14ac:dyDescent="0.3">
      <c r="A70" s="80">
        <v>50</v>
      </c>
      <c r="B70" s="69"/>
      <c r="C70" s="70"/>
      <c r="D70" s="70"/>
      <c r="E70" s="70"/>
      <c r="F70" s="70"/>
      <c r="G70" s="70"/>
      <c r="H70" s="86" t="str">
        <f t="shared" si="0"/>
        <v/>
      </c>
      <c r="I70" s="87" t="str">
        <f t="shared" si="1"/>
        <v/>
      </c>
      <c r="J70" s="87" t="str">
        <f t="shared" si="2"/>
        <v/>
      </c>
      <c r="K70" s="87" t="str">
        <f t="shared" si="3"/>
        <v/>
      </c>
      <c r="L70" s="87" t="str">
        <f t="shared" si="4"/>
        <v/>
      </c>
      <c r="M70" s="38" t="str">
        <f t="shared" si="5"/>
        <v/>
      </c>
      <c r="N70" s="88" t="str">
        <f t="shared" si="27"/>
        <v/>
      </c>
      <c r="O70" s="11"/>
      <c r="P70" s="9"/>
      <c r="Q70" s="9"/>
      <c r="R70" s="51" t="b">
        <f t="shared" si="28"/>
        <v>0</v>
      </c>
      <c r="S70" s="52" t="b">
        <f t="shared" si="6"/>
        <v>0</v>
      </c>
      <c r="T70" s="53" t="b">
        <f t="shared" si="7"/>
        <v>0</v>
      </c>
      <c r="U70" s="53" t="b">
        <f t="shared" si="8"/>
        <v>0</v>
      </c>
      <c r="V70" s="53" t="b">
        <f t="shared" si="9"/>
        <v>0</v>
      </c>
      <c r="W70" s="13"/>
      <c r="X70" s="51" t="b">
        <f t="shared" si="29"/>
        <v>0</v>
      </c>
      <c r="Y70" s="54" t="b">
        <f t="shared" si="10"/>
        <v>0</v>
      </c>
      <c r="Z70" s="13" t="b">
        <f t="shared" si="11"/>
        <v>0</v>
      </c>
      <c r="AA70" s="55" t="b">
        <f t="shared" si="12"/>
        <v>0</v>
      </c>
      <c r="AB70" s="55" t="b">
        <f t="shared" si="13"/>
        <v>0</v>
      </c>
      <c r="AC70" s="55" t="b">
        <f t="shared" si="14"/>
        <v>0</v>
      </c>
      <c r="AD70" s="1"/>
      <c r="AF70" s="54" t="b">
        <f t="shared" si="15"/>
        <v>0</v>
      </c>
      <c r="AG70" s="55" t="b">
        <f t="shared" si="16"/>
        <v>0</v>
      </c>
      <c r="AH70" s="55" t="b">
        <f t="shared" si="17"/>
        <v>0</v>
      </c>
      <c r="AI70" s="55" t="b">
        <f t="shared" si="18"/>
        <v>0</v>
      </c>
      <c r="AK70" s="52" t="str">
        <f t="shared" si="19"/>
        <v/>
      </c>
      <c r="AL70" s="52" t="str">
        <f t="shared" si="20"/>
        <v/>
      </c>
      <c r="AM70" s="13"/>
      <c r="AN70" s="13" t="b">
        <f t="shared" si="21"/>
        <v>0</v>
      </c>
      <c r="AO70" s="13" t="b">
        <f t="shared" si="22"/>
        <v>0</v>
      </c>
      <c r="AP70" s="13" t="b">
        <f t="shared" si="23"/>
        <v>0</v>
      </c>
      <c r="AQ70" s="13" t="b">
        <f t="shared" si="24"/>
        <v>0</v>
      </c>
      <c r="AR70" s="13"/>
      <c r="AS70" s="63" t="str">
        <f t="shared" si="25"/>
        <v/>
      </c>
      <c r="AT70" s="63"/>
      <c r="AU70" s="63"/>
      <c r="AV70" s="63"/>
      <c r="AW70" s="63"/>
      <c r="AX70" s="63" t="str">
        <f t="shared" si="26"/>
        <v/>
      </c>
      <c r="AY70" s="63"/>
      <c r="AZ70" s="13"/>
      <c r="BA70" s="13"/>
    </row>
    <row r="71" spans="1:53" ht="75" customHeight="1" x14ac:dyDescent="0.3">
      <c r="A71" s="80">
        <v>51</v>
      </c>
      <c r="B71" s="71"/>
      <c r="C71" s="72"/>
      <c r="D71" s="72"/>
      <c r="E71" s="72"/>
      <c r="F71" s="72"/>
      <c r="G71" s="72"/>
      <c r="H71" s="21" t="str">
        <f t="shared" si="0"/>
        <v/>
      </c>
      <c r="I71" s="31" t="str">
        <f t="shared" si="1"/>
        <v/>
      </c>
      <c r="J71" s="31" t="str">
        <f t="shared" si="2"/>
        <v/>
      </c>
      <c r="K71" s="31" t="str">
        <f t="shared" si="3"/>
        <v/>
      </c>
      <c r="L71" s="31" t="str">
        <f t="shared" si="4"/>
        <v/>
      </c>
      <c r="M71" s="20" t="str">
        <f t="shared" si="5"/>
        <v/>
      </c>
      <c r="N71" s="32" t="str">
        <f t="shared" si="27"/>
        <v/>
      </c>
      <c r="O71" s="11"/>
      <c r="P71" s="9"/>
      <c r="Q71" s="9"/>
      <c r="R71" s="51" t="b">
        <f t="shared" si="28"/>
        <v>0</v>
      </c>
      <c r="S71" s="52" t="b">
        <f t="shared" si="6"/>
        <v>0</v>
      </c>
      <c r="T71" s="53" t="b">
        <f t="shared" si="7"/>
        <v>0</v>
      </c>
      <c r="U71" s="53" t="b">
        <f t="shared" si="8"/>
        <v>0</v>
      </c>
      <c r="V71" s="53" t="b">
        <f t="shared" si="9"/>
        <v>0</v>
      </c>
      <c r="W71" s="13"/>
      <c r="X71" s="51" t="b">
        <f t="shared" si="29"/>
        <v>0</v>
      </c>
      <c r="Y71" s="54" t="b">
        <f t="shared" si="10"/>
        <v>0</v>
      </c>
      <c r="Z71" s="13" t="b">
        <f t="shared" si="11"/>
        <v>0</v>
      </c>
      <c r="AA71" s="55" t="b">
        <f t="shared" si="12"/>
        <v>0</v>
      </c>
      <c r="AB71" s="55" t="b">
        <f t="shared" si="13"/>
        <v>0</v>
      </c>
      <c r="AC71" s="55" t="b">
        <f t="shared" si="14"/>
        <v>0</v>
      </c>
      <c r="AD71" s="1"/>
      <c r="AF71" s="54" t="b">
        <f t="shared" si="15"/>
        <v>0</v>
      </c>
      <c r="AG71" s="55" t="b">
        <f t="shared" si="16"/>
        <v>0</v>
      </c>
      <c r="AH71" s="55" t="b">
        <f t="shared" si="17"/>
        <v>0</v>
      </c>
      <c r="AI71" s="55" t="b">
        <f t="shared" si="18"/>
        <v>0</v>
      </c>
      <c r="AK71" s="52" t="str">
        <f t="shared" si="19"/>
        <v/>
      </c>
      <c r="AL71" s="52" t="str">
        <f t="shared" si="20"/>
        <v/>
      </c>
      <c r="AM71" s="13"/>
      <c r="AN71" s="13" t="b">
        <f t="shared" si="21"/>
        <v>0</v>
      </c>
      <c r="AO71" s="13" t="b">
        <f t="shared" si="22"/>
        <v>0</v>
      </c>
      <c r="AP71" s="13" t="b">
        <f t="shared" si="23"/>
        <v>0</v>
      </c>
      <c r="AQ71" s="13" t="b">
        <f t="shared" si="24"/>
        <v>0</v>
      </c>
      <c r="AR71" s="13"/>
      <c r="AS71" s="63" t="str">
        <f t="shared" si="25"/>
        <v/>
      </c>
      <c r="AT71" s="63"/>
      <c r="AU71" s="63"/>
      <c r="AV71" s="63"/>
      <c r="AW71" s="63"/>
      <c r="AX71" s="63" t="str">
        <f t="shared" si="26"/>
        <v/>
      </c>
      <c r="AY71" s="63"/>
      <c r="AZ71" s="13"/>
      <c r="BA71" s="13"/>
    </row>
    <row r="72" spans="1:53" ht="75" customHeight="1" x14ac:dyDescent="0.3">
      <c r="A72" s="80">
        <v>52</v>
      </c>
      <c r="B72" s="69"/>
      <c r="C72" s="70"/>
      <c r="D72" s="70"/>
      <c r="E72" s="70"/>
      <c r="F72" s="70"/>
      <c r="G72" s="70"/>
      <c r="H72" s="86" t="str">
        <f t="shared" si="0"/>
        <v/>
      </c>
      <c r="I72" s="87" t="str">
        <f t="shared" si="1"/>
        <v/>
      </c>
      <c r="J72" s="87" t="str">
        <f t="shared" si="2"/>
        <v/>
      </c>
      <c r="K72" s="87" t="str">
        <f t="shared" si="3"/>
        <v/>
      </c>
      <c r="L72" s="87" t="str">
        <f t="shared" si="4"/>
        <v/>
      </c>
      <c r="M72" s="38" t="str">
        <f t="shared" si="5"/>
        <v/>
      </c>
      <c r="N72" s="88" t="str">
        <f t="shared" si="27"/>
        <v/>
      </c>
      <c r="O72" s="11"/>
      <c r="P72" s="9"/>
      <c r="Q72" s="9"/>
      <c r="R72" s="51" t="b">
        <f t="shared" si="28"/>
        <v>0</v>
      </c>
      <c r="S72" s="52" t="b">
        <f t="shared" si="6"/>
        <v>0</v>
      </c>
      <c r="T72" s="53" t="b">
        <f t="shared" si="7"/>
        <v>0</v>
      </c>
      <c r="U72" s="53" t="b">
        <f t="shared" si="8"/>
        <v>0</v>
      </c>
      <c r="V72" s="53" t="b">
        <f t="shared" si="9"/>
        <v>0</v>
      </c>
      <c r="W72" s="13"/>
      <c r="X72" s="51" t="b">
        <f t="shared" si="29"/>
        <v>0</v>
      </c>
      <c r="Y72" s="54" t="b">
        <f t="shared" si="10"/>
        <v>0</v>
      </c>
      <c r="Z72" s="13" t="b">
        <f t="shared" si="11"/>
        <v>0</v>
      </c>
      <c r="AA72" s="55" t="b">
        <f t="shared" si="12"/>
        <v>0</v>
      </c>
      <c r="AB72" s="55" t="b">
        <f t="shared" si="13"/>
        <v>0</v>
      </c>
      <c r="AC72" s="55" t="b">
        <f t="shared" si="14"/>
        <v>0</v>
      </c>
      <c r="AD72" s="1"/>
      <c r="AF72" s="54" t="b">
        <f t="shared" si="15"/>
        <v>0</v>
      </c>
      <c r="AG72" s="55" t="b">
        <f t="shared" si="16"/>
        <v>0</v>
      </c>
      <c r="AH72" s="55" t="b">
        <f t="shared" si="17"/>
        <v>0</v>
      </c>
      <c r="AI72" s="55" t="b">
        <f t="shared" si="18"/>
        <v>0</v>
      </c>
      <c r="AK72" s="52" t="str">
        <f t="shared" si="19"/>
        <v/>
      </c>
      <c r="AL72" s="52" t="str">
        <f t="shared" si="20"/>
        <v/>
      </c>
      <c r="AM72" s="13"/>
      <c r="AN72" s="13" t="b">
        <f t="shared" si="21"/>
        <v>0</v>
      </c>
      <c r="AO72" s="13" t="b">
        <f t="shared" si="22"/>
        <v>0</v>
      </c>
      <c r="AP72" s="13" t="b">
        <f t="shared" si="23"/>
        <v>0</v>
      </c>
      <c r="AQ72" s="13" t="b">
        <f t="shared" si="24"/>
        <v>0</v>
      </c>
      <c r="AR72" s="13"/>
      <c r="AS72" s="63" t="str">
        <f t="shared" si="25"/>
        <v/>
      </c>
      <c r="AT72" s="63"/>
      <c r="AU72" s="63"/>
      <c r="AV72" s="63"/>
      <c r="AW72" s="63"/>
      <c r="AX72" s="63" t="str">
        <f t="shared" si="26"/>
        <v/>
      </c>
      <c r="AY72" s="63"/>
      <c r="AZ72" s="13"/>
      <c r="BA72" s="13"/>
    </row>
    <row r="73" spans="1:53" ht="75" customHeight="1" x14ac:dyDescent="0.3">
      <c r="A73" s="80">
        <v>53</v>
      </c>
      <c r="B73" s="71"/>
      <c r="C73" s="72"/>
      <c r="D73" s="72"/>
      <c r="E73" s="72"/>
      <c r="F73" s="72"/>
      <c r="G73" s="72"/>
      <c r="H73" s="21" t="str">
        <f t="shared" si="0"/>
        <v/>
      </c>
      <c r="I73" s="31" t="str">
        <f t="shared" si="1"/>
        <v/>
      </c>
      <c r="J73" s="31" t="str">
        <f t="shared" si="2"/>
        <v/>
      </c>
      <c r="K73" s="31" t="str">
        <f t="shared" si="3"/>
        <v/>
      </c>
      <c r="L73" s="31" t="str">
        <f t="shared" si="4"/>
        <v/>
      </c>
      <c r="M73" s="20" t="str">
        <f t="shared" si="5"/>
        <v/>
      </c>
      <c r="N73" s="32" t="str">
        <f t="shared" si="27"/>
        <v/>
      </c>
      <c r="O73" s="11"/>
      <c r="P73" s="9"/>
      <c r="Q73" s="9"/>
      <c r="R73" s="51" t="b">
        <f t="shared" si="28"/>
        <v>0</v>
      </c>
      <c r="S73" s="52" t="b">
        <f t="shared" si="6"/>
        <v>0</v>
      </c>
      <c r="T73" s="53" t="b">
        <f t="shared" si="7"/>
        <v>0</v>
      </c>
      <c r="U73" s="53" t="b">
        <f t="shared" si="8"/>
        <v>0</v>
      </c>
      <c r="V73" s="53" t="b">
        <f t="shared" si="9"/>
        <v>0</v>
      </c>
      <c r="W73" s="13"/>
      <c r="X73" s="51" t="b">
        <f t="shared" si="29"/>
        <v>0</v>
      </c>
      <c r="Y73" s="54" t="b">
        <f t="shared" si="10"/>
        <v>0</v>
      </c>
      <c r="Z73" s="13" t="b">
        <f t="shared" si="11"/>
        <v>0</v>
      </c>
      <c r="AA73" s="55" t="b">
        <f t="shared" si="12"/>
        <v>0</v>
      </c>
      <c r="AB73" s="55" t="b">
        <f t="shared" si="13"/>
        <v>0</v>
      </c>
      <c r="AC73" s="55" t="b">
        <f t="shared" si="14"/>
        <v>0</v>
      </c>
      <c r="AD73" s="1"/>
      <c r="AF73" s="54" t="b">
        <f t="shared" si="15"/>
        <v>0</v>
      </c>
      <c r="AG73" s="55" t="b">
        <f t="shared" si="16"/>
        <v>0</v>
      </c>
      <c r="AH73" s="55" t="b">
        <f t="shared" si="17"/>
        <v>0</v>
      </c>
      <c r="AI73" s="55" t="b">
        <f t="shared" si="18"/>
        <v>0</v>
      </c>
      <c r="AK73" s="52" t="str">
        <f t="shared" si="19"/>
        <v/>
      </c>
      <c r="AL73" s="52" t="str">
        <f t="shared" si="20"/>
        <v/>
      </c>
      <c r="AM73" s="13"/>
      <c r="AN73" s="13" t="b">
        <f t="shared" si="21"/>
        <v>0</v>
      </c>
      <c r="AO73" s="13" t="b">
        <f t="shared" si="22"/>
        <v>0</v>
      </c>
      <c r="AP73" s="13" t="b">
        <f t="shared" si="23"/>
        <v>0</v>
      </c>
      <c r="AQ73" s="13" t="b">
        <f t="shared" si="24"/>
        <v>0</v>
      </c>
      <c r="AR73" s="13"/>
      <c r="AS73" s="63" t="str">
        <f t="shared" si="25"/>
        <v/>
      </c>
      <c r="AT73" s="63"/>
      <c r="AU73" s="63"/>
      <c r="AV73" s="63"/>
      <c r="AW73" s="63"/>
      <c r="AX73" s="63" t="str">
        <f t="shared" si="26"/>
        <v/>
      </c>
      <c r="AY73" s="63"/>
      <c r="AZ73" s="13"/>
      <c r="BA73" s="13"/>
    </row>
    <row r="74" spans="1:53" ht="75" customHeight="1" x14ac:dyDescent="0.3">
      <c r="A74" s="80">
        <v>54</v>
      </c>
      <c r="B74" s="69"/>
      <c r="C74" s="70"/>
      <c r="D74" s="70"/>
      <c r="E74" s="70"/>
      <c r="F74" s="70"/>
      <c r="G74" s="70"/>
      <c r="H74" s="86" t="str">
        <f t="shared" si="0"/>
        <v/>
      </c>
      <c r="I74" s="87" t="str">
        <f t="shared" si="1"/>
        <v/>
      </c>
      <c r="J74" s="87" t="str">
        <f t="shared" si="2"/>
        <v/>
      </c>
      <c r="K74" s="87" t="str">
        <f t="shared" si="3"/>
        <v/>
      </c>
      <c r="L74" s="87" t="str">
        <f t="shared" si="4"/>
        <v/>
      </c>
      <c r="M74" s="38" t="str">
        <f t="shared" si="5"/>
        <v/>
      </c>
      <c r="N74" s="88" t="str">
        <f t="shared" si="27"/>
        <v/>
      </c>
      <c r="O74" s="11"/>
      <c r="P74" s="9"/>
      <c r="Q74" s="9"/>
      <c r="R74" s="51" t="b">
        <f t="shared" si="28"/>
        <v>0</v>
      </c>
      <c r="S74" s="52" t="b">
        <f t="shared" si="6"/>
        <v>0</v>
      </c>
      <c r="T74" s="53" t="b">
        <f t="shared" si="7"/>
        <v>0</v>
      </c>
      <c r="U74" s="53" t="b">
        <f t="shared" si="8"/>
        <v>0</v>
      </c>
      <c r="V74" s="53" t="b">
        <f t="shared" si="9"/>
        <v>0</v>
      </c>
      <c r="W74" s="13"/>
      <c r="X74" s="51" t="b">
        <f t="shared" si="29"/>
        <v>0</v>
      </c>
      <c r="Y74" s="54" t="b">
        <f t="shared" si="10"/>
        <v>0</v>
      </c>
      <c r="Z74" s="13" t="b">
        <f t="shared" si="11"/>
        <v>0</v>
      </c>
      <c r="AA74" s="55" t="b">
        <f t="shared" si="12"/>
        <v>0</v>
      </c>
      <c r="AB74" s="55" t="b">
        <f t="shared" si="13"/>
        <v>0</v>
      </c>
      <c r="AC74" s="55" t="b">
        <f t="shared" si="14"/>
        <v>0</v>
      </c>
      <c r="AD74" s="1"/>
      <c r="AF74" s="54" t="b">
        <f t="shared" si="15"/>
        <v>0</v>
      </c>
      <c r="AG74" s="55" t="b">
        <f t="shared" si="16"/>
        <v>0</v>
      </c>
      <c r="AH74" s="55" t="b">
        <f t="shared" si="17"/>
        <v>0</v>
      </c>
      <c r="AI74" s="55" t="b">
        <f t="shared" si="18"/>
        <v>0</v>
      </c>
      <c r="AK74" s="52" t="str">
        <f t="shared" si="19"/>
        <v/>
      </c>
      <c r="AL74" s="52" t="str">
        <f t="shared" si="20"/>
        <v/>
      </c>
      <c r="AM74" s="13"/>
      <c r="AN74" s="13" t="b">
        <f t="shared" si="21"/>
        <v>0</v>
      </c>
      <c r="AO74" s="13" t="b">
        <f t="shared" si="22"/>
        <v>0</v>
      </c>
      <c r="AP74" s="13" t="b">
        <f t="shared" si="23"/>
        <v>0</v>
      </c>
      <c r="AQ74" s="13" t="b">
        <f t="shared" si="24"/>
        <v>0</v>
      </c>
      <c r="AR74" s="13"/>
      <c r="AS74" s="63" t="str">
        <f t="shared" si="25"/>
        <v/>
      </c>
      <c r="AT74" s="63"/>
      <c r="AU74" s="63"/>
      <c r="AV74" s="63"/>
      <c r="AW74" s="63"/>
      <c r="AX74" s="63" t="str">
        <f t="shared" si="26"/>
        <v/>
      </c>
      <c r="AY74" s="63"/>
      <c r="AZ74" s="13"/>
      <c r="BA74" s="13"/>
    </row>
    <row r="75" spans="1:53" ht="75" customHeight="1" x14ac:dyDescent="0.3">
      <c r="A75" s="80">
        <v>55</v>
      </c>
      <c r="B75" s="71"/>
      <c r="C75" s="72"/>
      <c r="D75" s="72"/>
      <c r="E75" s="72"/>
      <c r="F75" s="72"/>
      <c r="G75" s="72"/>
      <c r="H75" s="21" t="str">
        <f t="shared" si="0"/>
        <v/>
      </c>
      <c r="I75" s="31" t="str">
        <f t="shared" si="1"/>
        <v/>
      </c>
      <c r="J75" s="31" t="str">
        <f t="shared" si="2"/>
        <v/>
      </c>
      <c r="K75" s="31" t="str">
        <f t="shared" si="3"/>
        <v/>
      </c>
      <c r="L75" s="31" t="str">
        <f t="shared" si="4"/>
        <v/>
      </c>
      <c r="M75" s="20" t="str">
        <f t="shared" si="5"/>
        <v/>
      </c>
      <c r="N75" s="32" t="str">
        <f t="shared" si="27"/>
        <v/>
      </c>
      <c r="O75" s="11"/>
      <c r="P75" s="9"/>
      <c r="Q75" s="9"/>
      <c r="R75" s="51" t="b">
        <f t="shared" si="28"/>
        <v>0</v>
      </c>
      <c r="S75" s="52" t="b">
        <f t="shared" si="6"/>
        <v>0</v>
      </c>
      <c r="T75" s="53" t="b">
        <f t="shared" si="7"/>
        <v>0</v>
      </c>
      <c r="U75" s="53" t="b">
        <f t="shared" si="8"/>
        <v>0</v>
      </c>
      <c r="V75" s="53" t="b">
        <f t="shared" si="9"/>
        <v>0</v>
      </c>
      <c r="W75" s="13"/>
      <c r="X75" s="51" t="b">
        <f t="shared" si="29"/>
        <v>0</v>
      </c>
      <c r="Y75" s="54" t="b">
        <f t="shared" si="10"/>
        <v>0</v>
      </c>
      <c r="Z75" s="13" t="b">
        <f t="shared" si="11"/>
        <v>0</v>
      </c>
      <c r="AA75" s="55" t="b">
        <f t="shared" si="12"/>
        <v>0</v>
      </c>
      <c r="AB75" s="55" t="b">
        <f t="shared" si="13"/>
        <v>0</v>
      </c>
      <c r="AC75" s="55" t="b">
        <f t="shared" si="14"/>
        <v>0</v>
      </c>
      <c r="AD75" s="1"/>
      <c r="AF75" s="54" t="b">
        <f t="shared" si="15"/>
        <v>0</v>
      </c>
      <c r="AG75" s="55" t="b">
        <f t="shared" si="16"/>
        <v>0</v>
      </c>
      <c r="AH75" s="55" t="b">
        <f t="shared" si="17"/>
        <v>0</v>
      </c>
      <c r="AI75" s="55" t="b">
        <f t="shared" si="18"/>
        <v>0</v>
      </c>
      <c r="AK75" s="52" t="str">
        <f t="shared" si="19"/>
        <v/>
      </c>
      <c r="AL75" s="52" t="str">
        <f t="shared" si="20"/>
        <v/>
      </c>
      <c r="AM75" s="13"/>
      <c r="AN75" s="13" t="b">
        <f t="shared" si="21"/>
        <v>0</v>
      </c>
      <c r="AO75" s="13" t="b">
        <f t="shared" si="22"/>
        <v>0</v>
      </c>
      <c r="AP75" s="13" t="b">
        <f t="shared" si="23"/>
        <v>0</v>
      </c>
      <c r="AQ75" s="13" t="b">
        <f t="shared" si="24"/>
        <v>0</v>
      </c>
      <c r="AR75" s="13"/>
      <c r="AS75" s="63" t="str">
        <f t="shared" si="25"/>
        <v/>
      </c>
      <c r="AT75" s="63"/>
      <c r="AU75" s="63"/>
      <c r="AV75" s="63"/>
      <c r="AW75" s="63"/>
      <c r="AX75" s="63" t="str">
        <f t="shared" si="26"/>
        <v/>
      </c>
      <c r="AY75" s="63"/>
      <c r="AZ75" s="13"/>
      <c r="BA75" s="13"/>
    </row>
    <row r="76" spans="1:53" ht="75" customHeight="1" x14ac:dyDescent="0.3">
      <c r="A76" s="80">
        <v>56</v>
      </c>
      <c r="B76" s="69"/>
      <c r="C76" s="70"/>
      <c r="D76" s="70"/>
      <c r="E76" s="70"/>
      <c r="F76" s="70"/>
      <c r="G76" s="70"/>
      <c r="H76" s="86" t="str">
        <f t="shared" si="0"/>
        <v/>
      </c>
      <c r="I76" s="87" t="str">
        <f t="shared" si="1"/>
        <v/>
      </c>
      <c r="J76" s="87" t="str">
        <f t="shared" si="2"/>
        <v/>
      </c>
      <c r="K76" s="87" t="str">
        <f t="shared" si="3"/>
        <v/>
      </c>
      <c r="L76" s="87" t="str">
        <f t="shared" si="4"/>
        <v/>
      </c>
      <c r="M76" s="38" t="str">
        <f t="shared" si="5"/>
        <v/>
      </c>
      <c r="N76" s="88" t="str">
        <f t="shared" si="27"/>
        <v/>
      </c>
      <c r="O76" s="11"/>
      <c r="P76" s="9"/>
      <c r="Q76" s="9"/>
      <c r="R76" s="51" t="b">
        <f t="shared" si="28"/>
        <v>0</v>
      </c>
      <c r="S76" s="52" t="b">
        <f t="shared" si="6"/>
        <v>0</v>
      </c>
      <c r="T76" s="53" t="b">
        <f t="shared" si="7"/>
        <v>0</v>
      </c>
      <c r="U76" s="53" t="b">
        <f t="shared" si="8"/>
        <v>0</v>
      </c>
      <c r="V76" s="53" t="b">
        <f t="shared" si="9"/>
        <v>0</v>
      </c>
      <c r="W76" s="13"/>
      <c r="X76" s="51" t="b">
        <f t="shared" si="29"/>
        <v>0</v>
      </c>
      <c r="Y76" s="54" t="b">
        <f t="shared" si="10"/>
        <v>0</v>
      </c>
      <c r="Z76" s="13" t="b">
        <f t="shared" si="11"/>
        <v>0</v>
      </c>
      <c r="AA76" s="55" t="b">
        <f t="shared" si="12"/>
        <v>0</v>
      </c>
      <c r="AB76" s="55" t="b">
        <f t="shared" si="13"/>
        <v>0</v>
      </c>
      <c r="AC76" s="55" t="b">
        <f t="shared" si="14"/>
        <v>0</v>
      </c>
      <c r="AD76" s="1"/>
      <c r="AF76" s="54" t="b">
        <f t="shared" si="15"/>
        <v>0</v>
      </c>
      <c r="AG76" s="55" t="b">
        <f t="shared" si="16"/>
        <v>0</v>
      </c>
      <c r="AH76" s="55" t="b">
        <f t="shared" si="17"/>
        <v>0</v>
      </c>
      <c r="AI76" s="55" t="b">
        <f t="shared" si="18"/>
        <v>0</v>
      </c>
      <c r="AK76" s="52" t="str">
        <f t="shared" si="19"/>
        <v/>
      </c>
      <c r="AL76" s="52" t="str">
        <f t="shared" si="20"/>
        <v/>
      </c>
      <c r="AM76" s="13"/>
      <c r="AN76" s="13" t="b">
        <f t="shared" si="21"/>
        <v>0</v>
      </c>
      <c r="AO76" s="13" t="b">
        <f t="shared" si="22"/>
        <v>0</v>
      </c>
      <c r="AP76" s="13" t="b">
        <f t="shared" si="23"/>
        <v>0</v>
      </c>
      <c r="AQ76" s="13" t="b">
        <f t="shared" si="24"/>
        <v>0</v>
      </c>
      <c r="AR76" s="13"/>
      <c r="AS76" s="63" t="str">
        <f t="shared" si="25"/>
        <v/>
      </c>
      <c r="AT76" s="63"/>
      <c r="AU76" s="63"/>
      <c r="AV76" s="63"/>
      <c r="AW76" s="63"/>
      <c r="AX76" s="63" t="str">
        <f t="shared" si="26"/>
        <v/>
      </c>
      <c r="AY76" s="63"/>
      <c r="AZ76" s="13"/>
      <c r="BA76" s="13"/>
    </row>
    <row r="77" spans="1:53" ht="75" customHeight="1" x14ac:dyDescent="0.3">
      <c r="A77" s="80">
        <v>57</v>
      </c>
      <c r="B77" s="71"/>
      <c r="C77" s="72"/>
      <c r="D77" s="72"/>
      <c r="E77" s="72"/>
      <c r="F77" s="72"/>
      <c r="G77" s="72"/>
      <c r="H77" s="21" t="str">
        <f t="shared" si="0"/>
        <v/>
      </c>
      <c r="I77" s="31" t="str">
        <f t="shared" si="1"/>
        <v/>
      </c>
      <c r="J77" s="31" t="str">
        <f t="shared" si="2"/>
        <v/>
      </c>
      <c r="K77" s="31" t="str">
        <f t="shared" si="3"/>
        <v/>
      </c>
      <c r="L77" s="31" t="str">
        <f t="shared" si="4"/>
        <v/>
      </c>
      <c r="M77" s="20" t="str">
        <f t="shared" si="5"/>
        <v/>
      </c>
      <c r="N77" s="32" t="str">
        <f t="shared" si="27"/>
        <v/>
      </c>
      <c r="O77" s="11"/>
      <c r="P77" s="9"/>
      <c r="Q77" s="9"/>
      <c r="R77" s="51" t="b">
        <f t="shared" si="28"/>
        <v>0</v>
      </c>
      <c r="S77" s="52" t="b">
        <f t="shared" si="6"/>
        <v>0</v>
      </c>
      <c r="T77" s="53" t="b">
        <f t="shared" si="7"/>
        <v>0</v>
      </c>
      <c r="U77" s="53" t="b">
        <f t="shared" si="8"/>
        <v>0</v>
      </c>
      <c r="V77" s="53" t="b">
        <f t="shared" si="9"/>
        <v>0</v>
      </c>
      <c r="W77" s="13"/>
      <c r="X77" s="51" t="b">
        <f t="shared" si="29"/>
        <v>0</v>
      </c>
      <c r="Y77" s="54" t="b">
        <f t="shared" si="10"/>
        <v>0</v>
      </c>
      <c r="Z77" s="13" t="b">
        <f t="shared" si="11"/>
        <v>0</v>
      </c>
      <c r="AA77" s="55" t="b">
        <f t="shared" si="12"/>
        <v>0</v>
      </c>
      <c r="AB77" s="55" t="b">
        <f t="shared" si="13"/>
        <v>0</v>
      </c>
      <c r="AC77" s="55" t="b">
        <f t="shared" si="14"/>
        <v>0</v>
      </c>
      <c r="AD77" s="1"/>
      <c r="AF77" s="54" t="b">
        <f t="shared" si="15"/>
        <v>0</v>
      </c>
      <c r="AG77" s="55" t="b">
        <f t="shared" si="16"/>
        <v>0</v>
      </c>
      <c r="AH77" s="55" t="b">
        <f t="shared" si="17"/>
        <v>0</v>
      </c>
      <c r="AI77" s="55" t="b">
        <f t="shared" si="18"/>
        <v>0</v>
      </c>
      <c r="AK77" s="52" t="str">
        <f t="shared" si="19"/>
        <v/>
      </c>
      <c r="AL77" s="52" t="str">
        <f t="shared" si="20"/>
        <v/>
      </c>
      <c r="AM77" s="13"/>
      <c r="AN77" s="13" t="b">
        <f t="shared" si="21"/>
        <v>0</v>
      </c>
      <c r="AO77" s="13" t="b">
        <f t="shared" si="22"/>
        <v>0</v>
      </c>
      <c r="AP77" s="13" t="b">
        <f t="shared" si="23"/>
        <v>0</v>
      </c>
      <c r="AQ77" s="13" t="b">
        <f t="shared" si="24"/>
        <v>0</v>
      </c>
      <c r="AR77" s="13"/>
      <c r="AS77" s="63" t="str">
        <f t="shared" si="25"/>
        <v/>
      </c>
      <c r="AT77" s="63"/>
      <c r="AU77" s="63"/>
      <c r="AV77" s="63"/>
      <c r="AW77" s="63"/>
      <c r="AX77" s="63" t="str">
        <f t="shared" si="26"/>
        <v/>
      </c>
      <c r="AY77" s="63"/>
      <c r="AZ77" s="13"/>
      <c r="BA77" s="13"/>
    </row>
    <row r="78" spans="1:53" ht="75" customHeight="1" x14ac:dyDescent="0.3">
      <c r="A78" s="80">
        <v>58</v>
      </c>
      <c r="B78" s="69"/>
      <c r="C78" s="70"/>
      <c r="D78" s="70"/>
      <c r="E78" s="70"/>
      <c r="F78" s="70"/>
      <c r="G78" s="70"/>
      <c r="H78" s="86" t="str">
        <f t="shared" si="0"/>
        <v/>
      </c>
      <c r="I78" s="87" t="str">
        <f t="shared" si="1"/>
        <v/>
      </c>
      <c r="J78" s="87" t="str">
        <f t="shared" si="2"/>
        <v/>
      </c>
      <c r="K78" s="87" t="str">
        <f t="shared" si="3"/>
        <v/>
      </c>
      <c r="L78" s="87" t="str">
        <f t="shared" si="4"/>
        <v/>
      </c>
      <c r="M78" s="38" t="str">
        <f t="shared" si="5"/>
        <v/>
      </c>
      <c r="N78" s="88" t="str">
        <f t="shared" si="27"/>
        <v/>
      </c>
      <c r="O78" s="11"/>
      <c r="P78" s="9"/>
      <c r="Q78" s="9"/>
      <c r="R78" s="51" t="b">
        <f t="shared" si="28"/>
        <v>0</v>
      </c>
      <c r="S78" s="52" t="b">
        <f t="shared" si="6"/>
        <v>0</v>
      </c>
      <c r="T78" s="53" t="b">
        <f t="shared" si="7"/>
        <v>0</v>
      </c>
      <c r="U78" s="53" t="b">
        <f t="shared" si="8"/>
        <v>0</v>
      </c>
      <c r="V78" s="53" t="b">
        <f t="shared" si="9"/>
        <v>0</v>
      </c>
      <c r="W78" s="13"/>
      <c r="X78" s="51" t="b">
        <f t="shared" si="29"/>
        <v>0</v>
      </c>
      <c r="Y78" s="54" t="b">
        <f t="shared" si="10"/>
        <v>0</v>
      </c>
      <c r="Z78" s="13" t="b">
        <f t="shared" si="11"/>
        <v>0</v>
      </c>
      <c r="AA78" s="55" t="b">
        <f t="shared" si="12"/>
        <v>0</v>
      </c>
      <c r="AB78" s="55" t="b">
        <f t="shared" si="13"/>
        <v>0</v>
      </c>
      <c r="AC78" s="55" t="b">
        <f t="shared" si="14"/>
        <v>0</v>
      </c>
      <c r="AD78" s="1"/>
      <c r="AF78" s="54" t="b">
        <f t="shared" si="15"/>
        <v>0</v>
      </c>
      <c r="AG78" s="55" t="b">
        <f t="shared" si="16"/>
        <v>0</v>
      </c>
      <c r="AH78" s="55" t="b">
        <f t="shared" si="17"/>
        <v>0</v>
      </c>
      <c r="AI78" s="55" t="b">
        <f t="shared" si="18"/>
        <v>0</v>
      </c>
      <c r="AK78" s="52" t="str">
        <f t="shared" si="19"/>
        <v/>
      </c>
      <c r="AL78" s="52" t="str">
        <f t="shared" si="20"/>
        <v/>
      </c>
      <c r="AM78" s="13"/>
      <c r="AN78" s="13" t="b">
        <f t="shared" si="21"/>
        <v>0</v>
      </c>
      <c r="AO78" s="13" t="b">
        <f t="shared" si="22"/>
        <v>0</v>
      </c>
      <c r="AP78" s="13" t="b">
        <f t="shared" si="23"/>
        <v>0</v>
      </c>
      <c r="AQ78" s="13" t="b">
        <f t="shared" si="24"/>
        <v>0</v>
      </c>
      <c r="AR78" s="13"/>
      <c r="AS78" s="63" t="str">
        <f t="shared" si="25"/>
        <v/>
      </c>
      <c r="AT78" s="63"/>
      <c r="AU78" s="63"/>
      <c r="AV78" s="63"/>
      <c r="AW78" s="63"/>
      <c r="AX78" s="63" t="str">
        <f t="shared" si="26"/>
        <v/>
      </c>
      <c r="AY78" s="63"/>
      <c r="AZ78" s="13"/>
      <c r="BA78" s="13"/>
    </row>
    <row r="79" spans="1:53" ht="75" customHeight="1" x14ac:dyDescent="0.3">
      <c r="A79" s="81">
        <v>59</v>
      </c>
      <c r="B79" s="71"/>
      <c r="C79" s="72"/>
      <c r="D79" s="72"/>
      <c r="E79" s="72"/>
      <c r="F79" s="72"/>
      <c r="G79" s="72"/>
      <c r="H79" s="21" t="str">
        <f t="shared" si="0"/>
        <v/>
      </c>
      <c r="I79" s="31" t="str">
        <f t="shared" si="1"/>
        <v/>
      </c>
      <c r="J79" s="31" t="str">
        <f t="shared" si="2"/>
        <v/>
      </c>
      <c r="K79" s="31" t="str">
        <f t="shared" si="3"/>
        <v/>
      </c>
      <c r="L79" s="31" t="str">
        <f t="shared" si="4"/>
        <v/>
      </c>
      <c r="M79" s="20" t="str">
        <f t="shared" si="5"/>
        <v/>
      </c>
      <c r="N79" s="32" t="str">
        <f t="shared" si="27"/>
        <v/>
      </c>
      <c r="O79" s="11"/>
      <c r="P79" s="9"/>
      <c r="Q79" s="9"/>
      <c r="R79" s="51" t="b">
        <f t="shared" si="28"/>
        <v>0</v>
      </c>
      <c r="S79" s="52" t="b">
        <f t="shared" si="6"/>
        <v>0</v>
      </c>
      <c r="T79" s="53" t="b">
        <f t="shared" si="7"/>
        <v>0</v>
      </c>
      <c r="U79" s="53" t="b">
        <f t="shared" si="8"/>
        <v>0</v>
      </c>
      <c r="V79" s="53" t="b">
        <f t="shared" si="9"/>
        <v>0</v>
      </c>
      <c r="W79" s="13"/>
      <c r="X79" s="51" t="b">
        <f t="shared" si="29"/>
        <v>0</v>
      </c>
      <c r="Y79" s="54" t="b">
        <f t="shared" si="10"/>
        <v>0</v>
      </c>
      <c r="Z79" s="13" t="b">
        <f t="shared" si="11"/>
        <v>0</v>
      </c>
      <c r="AA79" s="55" t="b">
        <f t="shared" si="12"/>
        <v>0</v>
      </c>
      <c r="AB79" s="55" t="b">
        <f t="shared" si="13"/>
        <v>0</v>
      </c>
      <c r="AC79" s="55" t="b">
        <f t="shared" si="14"/>
        <v>0</v>
      </c>
      <c r="AD79" s="1"/>
      <c r="AF79" s="54" t="b">
        <f t="shared" si="15"/>
        <v>0</v>
      </c>
      <c r="AG79" s="55" t="b">
        <f t="shared" si="16"/>
        <v>0</v>
      </c>
      <c r="AH79" s="55" t="b">
        <f t="shared" si="17"/>
        <v>0</v>
      </c>
      <c r="AI79" s="55" t="b">
        <f t="shared" si="18"/>
        <v>0</v>
      </c>
      <c r="AK79" s="52" t="str">
        <f t="shared" si="19"/>
        <v/>
      </c>
      <c r="AL79" s="52" t="str">
        <f t="shared" si="20"/>
        <v/>
      </c>
      <c r="AM79" s="13"/>
      <c r="AN79" s="13" t="b">
        <f t="shared" si="21"/>
        <v>0</v>
      </c>
      <c r="AO79" s="13" t="b">
        <f t="shared" si="22"/>
        <v>0</v>
      </c>
      <c r="AP79" s="13" t="b">
        <f t="shared" si="23"/>
        <v>0</v>
      </c>
      <c r="AQ79" s="13" t="b">
        <f t="shared" si="24"/>
        <v>0</v>
      </c>
      <c r="AR79" s="13"/>
      <c r="AS79" s="63" t="str">
        <f t="shared" si="25"/>
        <v/>
      </c>
      <c r="AT79" s="63"/>
      <c r="AU79" s="63"/>
      <c r="AV79" s="63"/>
      <c r="AW79" s="63"/>
      <c r="AX79" s="63" t="str">
        <f t="shared" si="26"/>
        <v/>
      </c>
      <c r="AY79" s="63"/>
      <c r="AZ79" s="13"/>
      <c r="BA79" s="13"/>
    </row>
    <row r="80" spans="1:53" ht="75" customHeight="1" x14ac:dyDescent="0.3">
      <c r="A80" s="80">
        <v>60</v>
      </c>
      <c r="B80" s="69"/>
      <c r="C80" s="70"/>
      <c r="D80" s="70"/>
      <c r="E80" s="70"/>
      <c r="F80" s="70"/>
      <c r="G80" s="70"/>
      <c r="H80" s="86" t="str">
        <f t="shared" si="0"/>
        <v/>
      </c>
      <c r="I80" s="87" t="str">
        <f t="shared" si="1"/>
        <v/>
      </c>
      <c r="J80" s="87" t="str">
        <f t="shared" si="2"/>
        <v/>
      </c>
      <c r="K80" s="87" t="str">
        <f t="shared" si="3"/>
        <v/>
      </c>
      <c r="L80" s="87" t="str">
        <f t="shared" si="4"/>
        <v/>
      </c>
      <c r="M80" s="38" t="str">
        <f t="shared" si="5"/>
        <v/>
      </c>
      <c r="N80" s="88" t="str">
        <f t="shared" si="27"/>
        <v/>
      </c>
      <c r="O80" s="11"/>
      <c r="P80" s="9"/>
      <c r="Q80" s="9"/>
      <c r="R80" s="51" t="b">
        <f t="shared" si="28"/>
        <v>0</v>
      </c>
      <c r="S80" s="52" t="b">
        <f t="shared" si="6"/>
        <v>0</v>
      </c>
      <c r="T80" s="53" t="b">
        <f t="shared" si="7"/>
        <v>0</v>
      </c>
      <c r="U80" s="53" t="b">
        <f t="shared" si="8"/>
        <v>0</v>
      </c>
      <c r="V80" s="53" t="b">
        <f t="shared" si="9"/>
        <v>0</v>
      </c>
      <c r="W80" s="13"/>
      <c r="X80" s="51" t="b">
        <f t="shared" si="29"/>
        <v>0</v>
      </c>
      <c r="Y80" s="54" t="b">
        <f t="shared" si="10"/>
        <v>0</v>
      </c>
      <c r="Z80" s="13" t="b">
        <f t="shared" si="11"/>
        <v>0</v>
      </c>
      <c r="AA80" s="55" t="b">
        <f t="shared" si="12"/>
        <v>0</v>
      </c>
      <c r="AB80" s="55" t="b">
        <f t="shared" si="13"/>
        <v>0</v>
      </c>
      <c r="AC80" s="55" t="b">
        <f t="shared" si="14"/>
        <v>0</v>
      </c>
      <c r="AD80" s="1"/>
      <c r="AF80" s="54" t="b">
        <f t="shared" si="15"/>
        <v>0</v>
      </c>
      <c r="AG80" s="55" t="b">
        <f t="shared" si="16"/>
        <v>0</v>
      </c>
      <c r="AH80" s="55" t="b">
        <f t="shared" si="17"/>
        <v>0</v>
      </c>
      <c r="AI80" s="55" t="b">
        <f t="shared" si="18"/>
        <v>0</v>
      </c>
      <c r="AK80" s="52" t="str">
        <f t="shared" si="19"/>
        <v/>
      </c>
      <c r="AL80" s="52" t="str">
        <f t="shared" si="20"/>
        <v/>
      </c>
      <c r="AM80" s="13"/>
      <c r="AN80" s="13" t="b">
        <f t="shared" si="21"/>
        <v>0</v>
      </c>
      <c r="AO80" s="13" t="b">
        <f t="shared" si="22"/>
        <v>0</v>
      </c>
      <c r="AP80" s="13" t="b">
        <f t="shared" si="23"/>
        <v>0</v>
      </c>
      <c r="AQ80" s="13" t="b">
        <f t="shared" si="24"/>
        <v>0</v>
      </c>
      <c r="AR80" s="13"/>
      <c r="AS80" s="63" t="str">
        <f t="shared" si="25"/>
        <v/>
      </c>
      <c r="AT80" s="63"/>
      <c r="AU80" s="63"/>
      <c r="AV80" s="63"/>
      <c r="AW80" s="63"/>
      <c r="AX80" s="63" t="str">
        <f t="shared" si="26"/>
        <v/>
      </c>
      <c r="AY80" s="63"/>
      <c r="AZ80" s="13"/>
      <c r="BA80" s="13"/>
    </row>
    <row r="81" spans="1:53" ht="75" customHeight="1" x14ac:dyDescent="0.3">
      <c r="A81" s="80">
        <v>61</v>
      </c>
      <c r="B81" s="71"/>
      <c r="C81" s="72"/>
      <c r="D81" s="72"/>
      <c r="E81" s="72"/>
      <c r="F81" s="72"/>
      <c r="G81" s="72"/>
      <c r="H81" s="21" t="str">
        <f t="shared" si="0"/>
        <v/>
      </c>
      <c r="I81" s="31" t="str">
        <f t="shared" si="1"/>
        <v/>
      </c>
      <c r="J81" s="31" t="str">
        <f t="shared" si="2"/>
        <v/>
      </c>
      <c r="K81" s="31" t="str">
        <f t="shared" si="3"/>
        <v/>
      </c>
      <c r="L81" s="31" t="str">
        <f t="shared" si="4"/>
        <v/>
      </c>
      <c r="M81" s="20" t="str">
        <f t="shared" si="5"/>
        <v/>
      </c>
      <c r="N81" s="32" t="str">
        <f t="shared" si="27"/>
        <v/>
      </c>
      <c r="O81" s="11"/>
      <c r="P81" s="9"/>
      <c r="Q81" s="9"/>
      <c r="R81" s="51" t="b">
        <f t="shared" si="28"/>
        <v>0</v>
      </c>
      <c r="S81" s="52" t="b">
        <f t="shared" si="6"/>
        <v>0</v>
      </c>
      <c r="T81" s="53" t="b">
        <f t="shared" si="7"/>
        <v>0</v>
      </c>
      <c r="U81" s="53" t="b">
        <f t="shared" si="8"/>
        <v>0</v>
      </c>
      <c r="V81" s="53" t="b">
        <f t="shared" si="9"/>
        <v>0</v>
      </c>
      <c r="W81" s="13"/>
      <c r="X81" s="51" t="b">
        <f t="shared" si="29"/>
        <v>0</v>
      </c>
      <c r="Y81" s="54" t="b">
        <f t="shared" si="10"/>
        <v>0</v>
      </c>
      <c r="Z81" s="13" t="b">
        <f t="shared" si="11"/>
        <v>0</v>
      </c>
      <c r="AA81" s="55" t="b">
        <f t="shared" si="12"/>
        <v>0</v>
      </c>
      <c r="AB81" s="55" t="b">
        <f t="shared" si="13"/>
        <v>0</v>
      </c>
      <c r="AC81" s="55" t="b">
        <f t="shared" si="14"/>
        <v>0</v>
      </c>
      <c r="AD81" s="1"/>
      <c r="AF81" s="54" t="b">
        <f t="shared" si="15"/>
        <v>0</v>
      </c>
      <c r="AG81" s="55" t="b">
        <f t="shared" si="16"/>
        <v>0</v>
      </c>
      <c r="AH81" s="55" t="b">
        <f t="shared" si="17"/>
        <v>0</v>
      </c>
      <c r="AI81" s="55" t="b">
        <f t="shared" si="18"/>
        <v>0</v>
      </c>
      <c r="AK81" s="52" t="str">
        <f t="shared" si="19"/>
        <v/>
      </c>
      <c r="AL81" s="52" t="str">
        <f t="shared" si="20"/>
        <v/>
      </c>
      <c r="AM81" s="13"/>
      <c r="AN81" s="13" t="b">
        <f t="shared" si="21"/>
        <v>0</v>
      </c>
      <c r="AO81" s="13" t="b">
        <f t="shared" si="22"/>
        <v>0</v>
      </c>
      <c r="AP81" s="13" t="b">
        <f t="shared" si="23"/>
        <v>0</v>
      </c>
      <c r="AQ81" s="13" t="b">
        <f t="shared" si="24"/>
        <v>0</v>
      </c>
      <c r="AR81" s="13"/>
      <c r="AS81" s="63" t="str">
        <f t="shared" si="25"/>
        <v/>
      </c>
      <c r="AT81" s="63"/>
      <c r="AU81" s="63"/>
      <c r="AV81" s="63"/>
      <c r="AW81" s="63"/>
      <c r="AX81" s="63" t="str">
        <f t="shared" si="26"/>
        <v/>
      </c>
      <c r="AY81" s="63"/>
      <c r="AZ81" s="13"/>
      <c r="BA81" s="13"/>
    </row>
    <row r="82" spans="1:53" ht="75" customHeight="1" x14ac:dyDescent="0.3">
      <c r="A82" s="80">
        <v>62</v>
      </c>
      <c r="B82" s="69"/>
      <c r="C82" s="70"/>
      <c r="D82" s="70"/>
      <c r="E82" s="70"/>
      <c r="F82" s="70"/>
      <c r="G82" s="70"/>
      <c r="H82" s="86" t="str">
        <f t="shared" si="0"/>
        <v/>
      </c>
      <c r="I82" s="87" t="str">
        <f t="shared" si="1"/>
        <v/>
      </c>
      <c r="J82" s="87" t="str">
        <f t="shared" si="2"/>
        <v/>
      </c>
      <c r="K82" s="87" t="str">
        <f t="shared" si="3"/>
        <v/>
      </c>
      <c r="L82" s="87" t="str">
        <f t="shared" si="4"/>
        <v/>
      </c>
      <c r="M82" s="38" t="str">
        <f t="shared" si="5"/>
        <v/>
      </c>
      <c r="N82" s="88" t="str">
        <f t="shared" si="27"/>
        <v/>
      </c>
      <c r="O82" s="11"/>
      <c r="P82" s="9"/>
      <c r="Q82" s="9"/>
      <c r="R82" s="51" t="b">
        <f t="shared" si="28"/>
        <v>0</v>
      </c>
      <c r="S82" s="52" t="b">
        <f t="shared" si="6"/>
        <v>0</v>
      </c>
      <c r="T82" s="53" t="b">
        <f t="shared" si="7"/>
        <v>0</v>
      </c>
      <c r="U82" s="53" t="b">
        <f t="shared" si="8"/>
        <v>0</v>
      </c>
      <c r="V82" s="53" t="b">
        <f t="shared" si="9"/>
        <v>0</v>
      </c>
      <c r="W82" s="13"/>
      <c r="X82" s="51" t="b">
        <f t="shared" si="29"/>
        <v>0</v>
      </c>
      <c r="Y82" s="54" t="b">
        <f t="shared" si="10"/>
        <v>0</v>
      </c>
      <c r="Z82" s="13" t="b">
        <f t="shared" si="11"/>
        <v>0</v>
      </c>
      <c r="AA82" s="55" t="b">
        <f t="shared" si="12"/>
        <v>0</v>
      </c>
      <c r="AB82" s="55" t="b">
        <f t="shared" si="13"/>
        <v>0</v>
      </c>
      <c r="AC82" s="55" t="b">
        <f t="shared" si="14"/>
        <v>0</v>
      </c>
      <c r="AD82" s="1"/>
      <c r="AF82" s="54" t="b">
        <f t="shared" si="15"/>
        <v>0</v>
      </c>
      <c r="AG82" s="55" t="b">
        <f t="shared" si="16"/>
        <v>0</v>
      </c>
      <c r="AH82" s="55" t="b">
        <f t="shared" si="17"/>
        <v>0</v>
      </c>
      <c r="AI82" s="55" t="b">
        <f t="shared" si="18"/>
        <v>0</v>
      </c>
      <c r="AK82" s="52" t="str">
        <f t="shared" si="19"/>
        <v/>
      </c>
      <c r="AL82" s="52" t="str">
        <f t="shared" si="20"/>
        <v/>
      </c>
      <c r="AM82" s="13"/>
      <c r="AN82" s="13" t="b">
        <f t="shared" si="21"/>
        <v>0</v>
      </c>
      <c r="AO82" s="13" t="b">
        <f t="shared" si="22"/>
        <v>0</v>
      </c>
      <c r="AP82" s="13" t="b">
        <f t="shared" si="23"/>
        <v>0</v>
      </c>
      <c r="AQ82" s="13" t="b">
        <f t="shared" si="24"/>
        <v>0</v>
      </c>
      <c r="AR82" s="13"/>
      <c r="AS82" s="63" t="str">
        <f t="shared" si="25"/>
        <v/>
      </c>
      <c r="AT82" s="63"/>
      <c r="AU82" s="63"/>
      <c r="AV82" s="63"/>
      <c r="AW82" s="63"/>
      <c r="AX82" s="63" t="str">
        <f t="shared" si="26"/>
        <v/>
      </c>
      <c r="AY82" s="63"/>
      <c r="AZ82" s="13"/>
      <c r="BA82" s="13"/>
    </row>
    <row r="83" spans="1:53" ht="75" customHeight="1" x14ac:dyDescent="0.3">
      <c r="A83" s="80">
        <v>63</v>
      </c>
      <c r="B83" s="71"/>
      <c r="C83" s="72"/>
      <c r="D83" s="72"/>
      <c r="E83" s="72"/>
      <c r="F83" s="72"/>
      <c r="G83" s="72"/>
      <c r="H83" s="21" t="str">
        <f t="shared" si="0"/>
        <v/>
      </c>
      <c r="I83" s="31" t="str">
        <f t="shared" si="1"/>
        <v/>
      </c>
      <c r="J83" s="31" t="str">
        <f t="shared" si="2"/>
        <v/>
      </c>
      <c r="K83" s="31" t="str">
        <f t="shared" si="3"/>
        <v/>
      </c>
      <c r="L83" s="31" t="str">
        <f t="shared" si="4"/>
        <v/>
      </c>
      <c r="M83" s="20" t="str">
        <f t="shared" si="5"/>
        <v/>
      </c>
      <c r="N83" s="32" t="str">
        <f t="shared" si="27"/>
        <v/>
      </c>
      <c r="O83" s="11"/>
      <c r="P83" s="9"/>
      <c r="Q83" s="9"/>
      <c r="R83" s="51" t="b">
        <f t="shared" si="28"/>
        <v>0</v>
      </c>
      <c r="S83" s="52" t="b">
        <f t="shared" si="6"/>
        <v>0</v>
      </c>
      <c r="T83" s="53" t="b">
        <f t="shared" si="7"/>
        <v>0</v>
      </c>
      <c r="U83" s="53" t="b">
        <f t="shared" si="8"/>
        <v>0</v>
      </c>
      <c r="V83" s="53" t="b">
        <f t="shared" si="9"/>
        <v>0</v>
      </c>
      <c r="W83" s="13"/>
      <c r="X83" s="51" t="b">
        <f t="shared" si="29"/>
        <v>0</v>
      </c>
      <c r="Y83" s="54" t="b">
        <f t="shared" si="10"/>
        <v>0</v>
      </c>
      <c r="Z83" s="13" t="b">
        <f t="shared" si="11"/>
        <v>0</v>
      </c>
      <c r="AA83" s="55" t="b">
        <f t="shared" si="12"/>
        <v>0</v>
      </c>
      <c r="AB83" s="55" t="b">
        <f t="shared" si="13"/>
        <v>0</v>
      </c>
      <c r="AC83" s="55" t="b">
        <f t="shared" si="14"/>
        <v>0</v>
      </c>
      <c r="AD83" s="1"/>
      <c r="AF83" s="54" t="b">
        <f t="shared" si="15"/>
        <v>0</v>
      </c>
      <c r="AG83" s="55" t="b">
        <f t="shared" si="16"/>
        <v>0</v>
      </c>
      <c r="AH83" s="55" t="b">
        <f t="shared" si="17"/>
        <v>0</v>
      </c>
      <c r="AI83" s="55" t="b">
        <f t="shared" si="18"/>
        <v>0</v>
      </c>
      <c r="AK83" s="52" t="str">
        <f t="shared" si="19"/>
        <v/>
      </c>
      <c r="AL83" s="52" t="str">
        <f t="shared" si="20"/>
        <v/>
      </c>
      <c r="AM83" s="13"/>
      <c r="AN83" s="13" t="b">
        <f t="shared" si="21"/>
        <v>0</v>
      </c>
      <c r="AO83" s="13" t="b">
        <f t="shared" si="22"/>
        <v>0</v>
      </c>
      <c r="AP83" s="13" t="b">
        <f t="shared" si="23"/>
        <v>0</v>
      </c>
      <c r="AQ83" s="13" t="b">
        <f t="shared" si="24"/>
        <v>0</v>
      </c>
      <c r="AR83" s="13"/>
      <c r="AS83" s="63" t="str">
        <f t="shared" si="25"/>
        <v/>
      </c>
      <c r="AT83" s="63"/>
      <c r="AU83" s="63"/>
      <c r="AV83" s="63"/>
      <c r="AW83" s="63"/>
      <c r="AX83" s="63" t="str">
        <f t="shared" si="26"/>
        <v/>
      </c>
      <c r="AY83" s="63"/>
      <c r="AZ83" s="13"/>
      <c r="BA83" s="13"/>
    </row>
    <row r="84" spans="1:53" ht="75" customHeight="1" x14ac:dyDescent="0.3">
      <c r="A84" s="80">
        <v>64</v>
      </c>
      <c r="B84" s="69"/>
      <c r="C84" s="70"/>
      <c r="D84" s="70"/>
      <c r="E84" s="70"/>
      <c r="F84" s="70"/>
      <c r="G84" s="70"/>
      <c r="H84" s="86" t="str">
        <f t="shared" si="0"/>
        <v/>
      </c>
      <c r="I84" s="87" t="str">
        <f t="shared" si="1"/>
        <v/>
      </c>
      <c r="J84" s="87" t="str">
        <f t="shared" si="2"/>
        <v/>
      </c>
      <c r="K84" s="87" t="str">
        <f t="shared" si="3"/>
        <v/>
      </c>
      <c r="L84" s="87" t="str">
        <f t="shared" si="4"/>
        <v/>
      </c>
      <c r="M84" s="38" t="str">
        <f t="shared" si="5"/>
        <v/>
      </c>
      <c r="N84" s="88" t="str">
        <f t="shared" si="27"/>
        <v/>
      </c>
      <c r="O84" s="11"/>
      <c r="P84" s="9"/>
      <c r="Q84" s="9"/>
      <c r="R84" s="51" t="b">
        <f t="shared" si="28"/>
        <v>0</v>
      </c>
      <c r="S84" s="52" t="b">
        <f t="shared" si="6"/>
        <v>0</v>
      </c>
      <c r="T84" s="53" t="b">
        <f t="shared" si="7"/>
        <v>0</v>
      </c>
      <c r="U84" s="53" t="b">
        <f t="shared" si="8"/>
        <v>0</v>
      </c>
      <c r="V84" s="53" t="b">
        <f t="shared" si="9"/>
        <v>0</v>
      </c>
      <c r="W84" s="13"/>
      <c r="X84" s="51" t="b">
        <f t="shared" si="29"/>
        <v>0</v>
      </c>
      <c r="Y84" s="54" t="b">
        <f t="shared" si="10"/>
        <v>0</v>
      </c>
      <c r="Z84" s="13" t="b">
        <f t="shared" si="11"/>
        <v>0</v>
      </c>
      <c r="AA84" s="55" t="b">
        <f t="shared" si="12"/>
        <v>0</v>
      </c>
      <c r="AB84" s="55" t="b">
        <f t="shared" si="13"/>
        <v>0</v>
      </c>
      <c r="AC84" s="55" t="b">
        <f t="shared" si="14"/>
        <v>0</v>
      </c>
      <c r="AD84" s="1"/>
      <c r="AF84" s="54" t="b">
        <f t="shared" si="15"/>
        <v>0</v>
      </c>
      <c r="AG84" s="55" t="b">
        <f t="shared" si="16"/>
        <v>0</v>
      </c>
      <c r="AH84" s="55" t="b">
        <f t="shared" si="17"/>
        <v>0</v>
      </c>
      <c r="AI84" s="55" t="b">
        <f t="shared" si="18"/>
        <v>0</v>
      </c>
      <c r="AK84" s="52" t="str">
        <f t="shared" si="19"/>
        <v/>
      </c>
      <c r="AL84" s="52" t="str">
        <f t="shared" si="20"/>
        <v/>
      </c>
      <c r="AM84" s="13"/>
      <c r="AN84" s="13" t="b">
        <f t="shared" si="21"/>
        <v>0</v>
      </c>
      <c r="AO84" s="13" t="b">
        <f t="shared" si="22"/>
        <v>0</v>
      </c>
      <c r="AP84" s="13" t="b">
        <f t="shared" si="23"/>
        <v>0</v>
      </c>
      <c r="AQ84" s="13" t="b">
        <f t="shared" si="24"/>
        <v>0</v>
      </c>
      <c r="AR84" s="13"/>
      <c r="AS84" s="63" t="str">
        <f t="shared" si="25"/>
        <v/>
      </c>
      <c r="AT84" s="63"/>
      <c r="AU84" s="63"/>
      <c r="AV84" s="63"/>
      <c r="AW84" s="63"/>
      <c r="AX84" s="63" t="str">
        <f t="shared" si="26"/>
        <v/>
      </c>
      <c r="AY84" s="63"/>
      <c r="AZ84" s="13"/>
      <c r="BA84" s="13"/>
    </row>
    <row r="85" spans="1:53" ht="75" customHeight="1" x14ac:dyDescent="0.3">
      <c r="A85" s="80">
        <v>65</v>
      </c>
      <c r="B85" s="71"/>
      <c r="C85" s="72"/>
      <c r="D85" s="72"/>
      <c r="E85" s="72"/>
      <c r="F85" s="72"/>
      <c r="G85" s="72"/>
      <c r="H85" s="21" t="str">
        <f t="shared" si="0"/>
        <v/>
      </c>
      <c r="I85" s="31" t="str">
        <f t="shared" si="1"/>
        <v/>
      </c>
      <c r="J85" s="31" t="str">
        <f t="shared" si="2"/>
        <v/>
      </c>
      <c r="K85" s="31" t="str">
        <f t="shared" si="3"/>
        <v/>
      </c>
      <c r="L85" s="31" t="str">
        <f t="shared" si="4"/>
        <v/>
      </c>
      <c r="M85" s="20" t="str">
        <f t="shared" si="5"/>
        <v/>
      </c>
      <c r="N85" s="32" t="str">
        <f t="shared" si="27"/>
        <v/>
      </c>
      <c r="O85" s="11"/>
      <c r="P85" s="9"/>
      <c r="Q85" s="9"/>
      <c r="R85" s="51" t="b">
        <f t="shared" si="28"/>
        <v>0</v>
      </c>
      <c r="S85" s="52" t="b">
        <f t="shared" si="6"/>
        <v>0</v>
      </c>
      <c r="T85" s="53" t="b">
        <f t="shared" si="7"/>
        <v>0</v>
      </c>
      <c r="U85" s="53" t="b">
        <f t="shared" si="8"/>
        <v>0</v>
      </c>
      <c r="V85" s="53" t="b">
        <f t="shared" si="9"/>
        <v>0</v>
      </c>
      <c r="W85" s="13"/>
      <c r="X85" s="51" t="b">
        <f t="shared" si="29"/>
        <v>0</v>
      </c>
      <c r="Y85" s="54" t="b">
        <f t="shared" si="10"/>
        <v>0</v>
      </c>
      <c r="Z85" s="13" t="b">
        <f t="shared" si="11"/>
        <v>0</v>
      </c>
      <c r="AA85" s="55" t="b">
        <f t="shared" si="12"/>
        <v>0</v>
      </c>
      <c r="AB85" s="55" t="b">
        <f t="shared" si="13"/>
        <v>0</v>
      </c>
      <c r="AC85" s="55" t="b">
        <f t="shared" si="14"/>
        <v>0</v>
      </c>
      <c r="AD85" s="1"/>
      <c r="AF85" s="54" t="b">
        <f t="shared" si="15"/>
        <v>0</v>
      </c>
      <c r="AG85" s="55" t="b">
        <f t="shared" si="16"/>
        <v>0</v>
      </c>
      <c r="AH85" s="55" t="b">
        <f t="shared" si="17"/>
        <v>0</v>
      </c>
      <c r="AI85" s="55" t="b">
        <f t="shared" si="18"/>
        <v>0</v>
      </c>
      <c r="AK85" s="52" t="str">
        <f t="shared" si="19"/>
        <v/>
      </c>
      <c r="AL85" s="52" t="str">
        <f t="shared" si="20"/>
        <v/>
      </c>
      <c r="AM85" s="13"/>
      <c r="AN85" s="13" t="b">
        <f t="shared" si="21"/>
        <v>0</v>
      </c>
      <c r="AO85" s="13" t="b">
        <f t="shared" si="22"/>
        <v>0</v>
      </c>
      <c r="AP85" s="13" t="b">
        <f t="shared" si="23"/>
        <v>0</v>
      </c>
      <c r="AQ85" s="13" t="b">
        <f t="shared" si="24"/>
        <v>0</v>
      </c>
      <c r="AR85" s="13"/>
      <c r="AS85" s="63" t="str">
        <f t="shared" si="25"/>
        <v/>
      </c>
      <c r="AT85" s="63"/>
      <c r="AU85" s="63"/>
      <c r="AV85" s="63"/>
      <c r="AW85" s="63"/>
      <c r="AX85" s="63" t="str">
        <f t="shared" si="26"/>
        <v/>
      </c>
      <c r="AY85" s="63"/>
      <c r="AZ85" s="13"/>
      <c r="BA85" s="13"/>
    </row>
    <row r="86" spans="1:53" ht="75" customHeight="1" x14ac:dyDescent="0.3">
      <c r="A86" s="80">
        <v>66</v>
      </c>
      <c r="B86" s="69"/>
      <c r="C86" s="70"/>
      <c r="D86" s="70"/>
      <c r="E86" s="70"/>
      <c r="F86" s="70"/>
      <c r="G86" s="70"/>
      <c r="H86" s="86" t="str">
        <f t="shared" ref="H86:H112" si="30">IF(ISBLANK($C$20), "",
       IF(ISNUMBER(Z86),LOG10(Z86), ""))</f>
        <v/>
      </c>
      <c r="I86" s="87" t="str">
        <f t="shared" ref="I86:I112" si="31">IF(AND(ISBLANK(B86), OR(C86&gt;0, D86&gt;0)), "Введите имя образца!",
    IF(AND(NOT(ISBLANK(B86)), OR(C86&gt;0, D86&gt;0), OR(ISBLANK($C$20), ISBLANK($D$20))), "Введите значение ПКО!",
      IF(AND(OR(ISBLANK(C86), C86&gt;=33), D86&gt;0), "Положительный. Для количественного определения необходимо повторить забор материала!",
       IF(AND(C86&gt;=33, ISBLANK(D86)), "Необходимо повторить забор материала!",
        IF(AND(OR(ISBLANK(D86), D86&gt;33), C86&gt;0), "Отрицательный",
          IF(AND(C86&gt;0, D86&gt;0), LOG(AF86),""))))))</f>
        <v/>
      </c>
      <c r="J86" s="87" t="str">
        <f t="shared" ref="J86:J112" si="32">IF(AND(ISBLANK(B86), OR(C86&gt;0, E86&gt;0)), "Введите имя образца!",
    IF(AND(NOT(ISBLANK(B86)), OR(C86&gt;0, E86&gt;0), OR(ISBLANK($C$20), ISBLANK($E$20))), "Введите значение ПКО!",
      IF(AND(OR(ISBLANK(C86), C86&gt;=33), E86&gt;0), "Положительный. Для количественного определения необходимо повторить забор материала!",
       IF(AND(C86&gt;=33, ISBLANK(E86)), "Необходимо повторить забор материала!",
        IF(AND(OR(ISBLANK(E86), E86&gt;33), C86&gt;0), "Отрицательный",
          IF(AND(C86&gt;0, E86&gt;0), LOG(AG86),""))))))</f>
        <v/>
      </c>
      <c r="K86" s="87" t="str">
        <f t="shared" ref="K86:K112" si="33">IF(AND(ISBLANK(B86), OR(C86&gt;0, F86&gt;0)), "Введите имя образца!",
    IF(AND(NOT(ISBLANK(B86)), OR(C86&gt;0, F86&gt;0), OR(ISBLANK($C$20), ISBLANK($F$20))), "Введите значение ПКО!",
      IF(AND(OR(ISBLANK(C86), C86&gt;=33), F86&gt;0), "Положительный. Для количественного определения необходимо повторить забор материала!",
       IF(AND(C86&gt;=33, ISBLANK(F86)), "Необходимо повторить забор материала!",
        IF(AND(OR(ISBLANK(F86), F86&gt;33), C86&gt;0), "Отрицательный",
          IF(AND(C86&gt;0, F86&gt;0), LOG(AH86),""))))))</f>
        <v/>
      </c>
      <c r="L86" s="87" t="str">
        <f t="shared" ref="L86:L112" si="34">IF(AND(ISBLANK(B86), OR(C86&gt;0, G86&gt;0)), "Введите имя образца!",
    IF(AND(NOT(ISBLANK(B86)), OR(C86&gt;0, G86&gt;0), OR(ISBLANK($C$20), ISBLANK($G$20))), "Введите значение ПКО!",
      IF(AND(OR(ISBLANK(C86), C86&gt;=33), G86&gt;0), "Положительный. Для количественного определения необходимо повторить забор материала!",
       IF(AND(C86&gt;=33, ISBLANK(G86)), "Необходимо повторить забор материала!",
        IF(AND(OR(ISBLANK(G86), G86&gt;33), C86&gt;0), "Отрицательный",
          IF(AND(C86&gt;0, G86&gt;0), LOG(AI86),""))))))</f>
        <v/>
      </c>
      <c r="M86" s="38" t="str">
        <f t="shared" ref="M86:M112" si="35">IF(OR(ISNUMBER(I86), ISNUMBER(J86), ISNUMBER(K86), ISNUMBER(L86)), IF(ISNUMBER(AL86), AL86, ""), "")</f>
        <v/>
      </c>
      <c r="N86" s="88" t="str">
        <f t="shared" si="27"/>
        <v/>
      </c>
      <c r="O86" s="11"/>
      <c r="P86" s="9"/>
      <c r="Q86" s="9"/>
      <c r="R86" s="51" t="b">
        <f t="shared" ref="R86:R112" si="36">IF(ISNUMBER(C86)=TRUE,$C$20-C86)</f>
        <v>0</v>
      </c>
      <c r="S86" s="52" t="b">
        <f t="shared" ref="S86:S112" si="37">IF(ISNUMBER(D86)=TRUE,$D$20-D86)</f>
        <v>0</v>
      </c>
      <c r="T86" s="53" t="b">
        <f t="shared" ref="T86:T112" si="38">IF(ISNUMBER(E86)=TRUE,$E$20-E86)</f>
        <v>0</v>
      </c>
      <c r="U86" s="53" t="b">
        <f t="shared" ref="U86:U112" si="39">IF(ISNUMBER(F86)=TRUE,$F$20-F86)</f>
        <v>0</v>
      </c>
      <c r="V86" s="53" t="b">
        <f t="shared" ref="V86:V112" si="40">IF(ISNUMBER(G86)=TRUE,$G$20-G86)</f>
        <v>0</v>
      </c>
      <c r="W86" s="13"/>
      <c r="X86" s="51" t="b">
        <f t="shared" ref="X86:X112" si="41">IF(ISNUMBER(C86)=TRUE,$S$13*POWER(2,R86))</f>
        <v>0</v>
      </c>
      <c r="Y86" s="54" t="b">
        <f t="shared" ref="Y86:Y112" si="42">IF(ISNUMBER(D86)=TRUE,$T$13*POWER(2,S86))</f>
        <v>0</v>
      </c>
      <c r="Z86" s="13" t="b">
        <f t="shared" ref="Z86:Z112" si="43">IF(ISNUMBER(C86)=TRUE,X86/2)</f>
        <v>0</v>
      </c>
      <c r="AA86" s="55" t="b">
        <f t="shared" ref="AA86:AA112" si="44">IF(ISNUMBER(E86)=TRUE,$U$13*POWER(2,T86))</f>
        <v>0</v>
      </c>
      <c r="AB86" s="55" t="b">
        <f t="shared" ref="AB86:AB112" si="45">IF(ISNUMBER(F86)=TRUE,$V$13*POWER(2,U86))</f>
        <v>0</v>
      </c>
      <c r="AC86" s="55" t="b">
        <f t="shared" ref="AC86:AC112" si="46">IF(ISNUMBER(G86)=TRUE,$W$13*POWER(2,V86))</f>
        <v>0</v>
      </c>
      <c r="AD86" s="1"/>
      <c r="AF86" s="54" t="b">
        <f t="shared" ref="AF86:AF112" si="47">IF(AND(ISNUMBER(X86)=TRUE, ISNUMBER(Y86)=TRUE), Y86/X86*2*100000)</f>
        <v>0</v>
      </c>
      <c r="AG86" s="55" t="b">
        <f t="shared" ref="AG86:AG112" si="48">IF(AND(ISNUMBER(X86)=TRUE, ISNUMBER(AA86)=TRUE), AA86/X86*2*100000)</f>
        <v>0</v>
      </c>
      <c r="AH86" s="55" t="b">
        <f t="shared" ref="AH86:AH112" si="49">IF(AND(ISNUMBER(X86)=TRUE, ISNUMBER(AB86)=TRUE), AB86/X86*2*100000)</f>
        <v>0</v>
      </c>
      <c r="AI86" s="55" t="b">
        <f t="shared" ref="AI86:AI112" si="50">IF(AND(ISNUMBER(X86)=TRUE, ISNUMBER(AC86)=TRUE), AC86/X86*2*100000)</f>
        <v>0</v>
      </c>
      <c r="AK86" s="52" t="str">
        <f t="shared" ref="AK86:AK112" si="51">IF(OR(ISNUMBER(AF86), ISNUMBER(AG86), ISNUMBER(AH86), ISNUMBER(AI86)), SUM(AF86:AI86), "")</f>
        <v/>
      </c>
      <c r="AL86" s="52" t="str">
        <f t="shared" ref="AL86:AL112" si="52">IF(AND(ISNUMBER(AK86), AK86&gt;0), ROUND(LOG10(AK86), 2), "")</f>
        <v/>
      </c>
      <c r="AM86" s="13"/>
      <c r="AN86" s="13" t="b">
        <f t="shared" ref="AN86:AN112" si="53">IF(ISNUMBER(AF86)=TRUE, "16")</f>
        <v>0</v>
      </c>
      <c r="AO86" s="13" t="b">
        <f t="shared" ref="AO86:AO112" si="54">IF(ISNUMBER(AG86)=TRUE,"18")</f>
        <v>0</v>
      </c>
      <c r="AP86" s="13" t="b">
        <f t="shared" ref="AP86:AP112" si="55">IF(ISNUMBER(AI86)=TRUE,"45")</f>
        <v>0</v>
      </c>
      <c r="AQ86" s="13" t="b">
        <f t="shared" ref="AQ86:AQ112" si="56">IF(ISNUMBER(AH86)=TRUE,"ВКР")</f>
        <v>0</v>
      </c>
      <c r="AR86" s="13"/>
      <c r="AS86" s="63" t="str">
        <f t="shared" ref="AS86:AS112" si="57">IF(AND(AN86="16",AO86="18",AP86="45",AQ86="ВКР"),"Выявлены генотипы 16, 18, 45 и другие ВКР типы ВПЧ.",IF(AND(AN86="16",AO86="18",AP86="45",AQ86=FALSE),"Выявлены генотипы 16, 18 и 45.",IF(AND(AN86="16",AO86="18",AP86=FALSE,AQ86="ВКР"),"Выявлены генотипы 16, 18 и другие ВКР типы ВПЧ.",IF(AND(AN86="16",AO86="18",AP86=FALSE,AQ86=FALSE),"Выявлены генотипы 16 и 18.",IF(AND(AN86="16",AO86=FALSE,AP86="45",AQ86="ВКР"),"Выявлены генотипы 16, 45 и другие ВКР типы ВПЧ.",IF(AND(AN86="16",AO86=FALSE,AP86="45",AQ86=FALSE),"Выявлены генотипы 16 и 45.",IF(AND(AN86="16",AO86=FALSE,AP86=FALSE,AQ86="ВКР"),"Выявлены генотипы 16 и другие ВКР типы ВПЧ.",IF(AND(AN86="16",AO86=FALSE,AP86=FALSE,AQ86=FALSE),"Выявлен генотип 16.",IF(AND(AN86=FALSE,AO86="18",AP86="45",AQ86="ВКР"),"Выявлены генотипы 18, 45 и другие ВКР типы ВПЧ.",IF(AND(AN86=FALSE,AO86="18",AP86="45",AQ86=FALSE),"Выявлены генотипы 18 и 45.",IF(AND(AN86=FALSE,AO86="18",AP86=FALSE,AQ86="ВКР"),"Выявлены генотипы 18 и другие ВКР типы ВПЧ.",IF(AND(AN86=FALSE,AO86=FALSE,AP86="45",AQ86="ВКР"),"Выявлены генотипы 45 и другие ВКР типы ВПЧ.",IF(AND(AN86=FALSE,AO86="18",AP86=FALSE,AQ86=FALSE),"Выявлен генотип 18.",IF(AND(AN86=FALSE,AO86=FALSE,AP86="45",AQ86=FALSE),"Выявлен генотип 45.",IF(AND(AN86=FALSE,AO86=FALSE,AP86=FALSE,AQ86="ВКР"),"Выявлены другие ВКР типы ВПЧ, отличные от 16, 18, 45.", "")))))))))))))))</f>
        <v/>
      </c>
      <c r="AT86" s="63"/>
      <c r="AU86" s="63"/>
      <c r="AV86" s="63"/>
      <c r="AW86" s="63"/>
      <c r="AX86" s="63" t="str">
        <f t="shared" ref="AX86:AX112" si="58">IF(AND(ISNUMBER(AL86), AL86&gt;5),
    "Высокая вероятность развития дисплазии.",
    IF(AND(ISNUMBER(AL86), AL86&gt;3),
        "Существует вероятность дисплазии.",
        IF(AND(ISNUMBER(AL86), AL86&gt;0, AL86&lt;=3),
            "Клинически малозначимая величина.",
            IF(AND(OR(I86 = "Отрицательный", ISBLANK(I86)), OR(J86 = "Отрицательный", ISBLANK(J86)), OR(K86 = "Отрицательный", ISBLANK(K86)), OR(L86 = "Отрицательный", ISBLANK(L86))), "Отрицательный", ""))))</f>
        <v/>
      </c>
      <c r="AY86" s="63"/>
      <c r="AZ86" s="13"/>
      <c r="BA86" s="13"/>
    </row>
    <row r="87" spans="1:53" ht="75" customHeight="1" x14ac:dyDescent="0.3">
      <c r="A87" s="80">
        <v>67</v>
      </c>
      <c r="B87" s="71"/>
      <c r="C87" s="72"/>
      <c r="D87" s="72"/>
      <c r="E87" s="72"/>
      <c r="F87" s="72"/>
      <c r="G87" s="72"/>
      <c r="H87" s="21" t="str">
        <f t="shared" si="30"/>
        <v/>
      </c>
      <c r="I87" s="31" t="str">
        <f t="shared" si="31"/>
        <v/>
      </c>
      <c r="J87" s="31" t="str">
        <f t="shared" si="32"/>
        <v/>
      </c>
      <c r="K87" s="31" t="str">
        <f t="shared" si="33"/>
        <v/>
      </c>
      <c r="L87" s="31" t="str">
        <f t="shared" si="34"/>
        <v/>
      </c>
      <c r="M87" s="20" t="str">
        <f t="shared" si="35"/>
        <v/>
      </c>
      <c r="N87" s="32" t="str">
        <f t="shared" ref="N87:N112" si="59">IF(ISBLANK(B87),"",
IF(ISBLANK($C$20),"",
IF(OR(AND(D87&gt;0,ISBLANK($D$20)),AND(E87&gt;0,ISBLANK($E$20)),AND(F87&gt;0,ISBLANK($F$20)),AND(G87&gt;0,ISBLANK($G$20))),"",
IF(B87&gt;0,IF(NOT(ISBLANK(AK87)),CONCATENATE(AS87," ",AX87),IF(H87&lt;4,"Слишком мало клеток, необходимо провести повторный забор материала.","В образце ВПЧ ВКР не обнаружен."))," "))))</f>
        <v/>
      </c>
      <c r="O87" s="11"/>
      <c r="P87" s="9"/>
      <c r="Q87" s="9"/>
      <c r="R87" s="51" t="b">
        <f t="shared" si="36"/>
        <v>0</v>
      </c>
      <c r="S87" s="52" t="b">
        <f t="shared" si="37"/>
        <v>0</v>
      </c>
      <c r="T87" s="53" t="b">
        <f t="shared" si="38"/>
        <v>0</v>
      </c>
      <c r="U87" s="53" t="b">
        <f t="shared" si="39"/>
        <v>0</v>
      </c>
      <c r="V87" s="53" t="b">
        <f t="shared" si="40"/>
        <v>0</v>
      </c>
      <c r="W87" s="13"/>
      <c r="X87" s="51" t="b">
        <f t="shared" si="41"/>
        <v>0</v>
      </c>
      <c r="Y87" s="54" t="b">
        <f t="shared" si="42"/>
        <v>0</v>
      </c>
      <c r="Z87" s="13" t="b">
        <f t="shared" si="43"/>
        <v>0</v>
      </c>
      <c r="AA87" s="55" t="b">
        <f t="shared" si="44"/>
        <v>0</v>
      </c>
      <c r="AB87" s="55" t="b">
        <f t="shared" si="45"/>
        <v>0</v>
      </c>
      <c r="AC87" s="55" t="b">
        <f t="shared" si="46"/>
        <v>0</v>
      </c>
      <c r="AD87" s="1"/>
      <c r="AF87" s="54" t="b">
        <f t="shared" si="47"/>
        <v>0</v>
      </c>
      <c r="AG87" s="55" t="b">
        <f t="shared" si="48"/>
        <v>0</v>
      </c>
      <c r="AH87" s="55" t="b">
        <f t="shared" si="49"/>
        <v>0</v>
      </c>
      <c r="AI87" s="55" t="b">
        <f t="shared" si="50"/>
        <v>0</v>
      </c>
      <c r="AK87" s="52" t="str">
        <f t="shared" si="51"/>
        <v/>
      </c>
      <c r="AL87" s="52" t="str">
        <f t="shared" si="52"/>
        <v/>
      </c>
      <c r="AM87" s="13"/>
      <c r="AN87" s="13" t="b">
        <f t="shared" si="53"/>
        <v>0</v>
      </c>
      <c r="AO87" s="13" t="b">
        <f t="shared" si="54"/>
        <v>0</v>
      </c>
      <c r="AP87" s="13" t="b">
        <f t="shared" si="55"/>
        <v>0</v>
      </c>
      <c r="AQ87" s="13" t="b">
        <f t="shared" si="56"/>
        <v>0</v>
      </c>
      <c r="AR87" s="13"/>
      <c r="AS87" s="63" t="str">
        <f t="shared" si="57"/>
        <v/>
      </c>
      <c r="AT87" s="63"/>
      <c r="AU87" s="63"/>
      <c r="AV87" s="63"/>
      <c r="AW87" s="63"/>
      <c r="AX87" s="63" t="str">
        <f t="shared" si="58"/>
        <v/>
      </c>
      <c r="AY87" s="63"/>
      <c r="AZ87" s="13"/>
      <c r="BA87" s="13"/>
    </row>
    <row r="88" spans="1:53" ht="75" customHeight="1" x14ac:dyDescent="0.3">
      <c r="A88" s="80">
        <v>68</v>
      </c>
      <c r="B88" s="69"/>
      <c r="C88" s="70"/>
      <c r="D88" s="70"/>
      <c r="E88" s="70"/>
      <c r="F88" s="70"/>
      <c r="G88" s="70"/>
      <c r="H88" s="86" t="str">
        <f t="shared" si="30"/>
        <v/>
      </c>
      <c r="I88" s="87" t="str">
        <f t="shared" si="31"/>
        <v/>
      </c>
      <c r="J88" s="87" t="str">
        <f t="shared" si="32"/>
        <v/>
      </c>
      <c r="K88" s="87" t="str">
        <f t="shared" si="33"/>
        <v/>
      </c>
      <c r="L88" s="87" t="str">
        <f t="shared" si="34"/>
        <v/>
      </c>
      <c r="M88" s="38" t="str">
        <f t="shared" si="35"/>
        <v/>
      </c>
      <c r="N88" s="88" t="str">
        <f t="shared" si="59"/>
        <v/>
      </c>
      <c r="O88" s="11"/>
      <c r="P88" s="9"/>
      <c r="Q88" s="9"/>
      <c r="R88" s="51" t="b">
        <f t="shared" si="36"/>
        <v>0</v>
      </c>
      <c r="S88" s="52" t="b">
        <f t="shared" si="37"/>
        <v>0</v>
      </c>
      <c r="T88" s="53" t="b">
        <f t="shared" si="38"/>
        <v>0</v>
      </c>
      <c r="U88" s="53" t="b">
        <f t="shared" si="39"/>
        <v>0</v>
      </c>
      <c r="V88" s="53" t="b">
        <f t="shared" si="40"/>
        <v>0</v>
      </c>
      <c r="W88" s="13"/>
      <c r="X88" s="51" t="b">
        <f t="shared" si="41"/>
        <v>0</v>
      </c>
      <c r="Y88" s="54" t="b">
        <f t="shared" si="42"/>
        <v>0</v>
      </c>
      <c r="Z88" s="13" t="b">
        <f t="shared" si="43"/>
        <v>0</v>
      </c>
      <c r="AA88" s="55" t="b">
        <f t="shared" si="44"/>
        <v>0</v>
      </c>
      <c r="AB88" s="55" t="b">
        <f t="shared" si="45"/>
        <v>0</v>
      </c>
      <c r="AC88" s="55" t="b">
        <f t="shared" si="46"/>
        <v>0</v>
      </c>
      <c r="AD88" s="1"/>
      <c r="AF88" s="54" t="b">
        <f t="shared" si="47"/>
        <v>0</v>
      </c>
      <c r="AG88" s="55" t="b">
        <f t="shared" si="48"/>
        <v>0</v>
      </c>
      <c r="AH88" s="55" t="b">
        <f t="shared" si="49"/>
        <v>0</v>
      </c>
      <c r="AI88" s="55" t="b">
        <f t="shared" si="50"/>
        <v>0</v>
      </c>
      <c r="AK88" s="52" t="str">
        <f t="shared" si="51"/>
        <v/>
      </c>
      <c r="AL88" s="52" t="str">
        <f t="shared" si="52"/>
        <v/>
      </c>
      <c r="AM88" s="13"/>
      <c r="AN88" s="13" t="b">
        <f t="shared" si="53"/>
        <v>0</v>
      </c>
      <c r="AO88" s="13" t="b">
        <f t="shared" si="54"/>
        <v>0</v>
      </c>
      <c r="AP88" s="13" t="b">
        <f t="shared" si="55"/>
        <v>0</v>
      </c>
      <c r="AQ88" s="13" t="b">
        <f t="shared" si="56"/>
        <v>0</v>
      </c>
      <c r="AR88" s="13"/>
      <c r="AS88" s="63" t="str">
        <f t="shared" si="57"/>
        <v/>
      </c>
      <c r="AT88" s="63"/>
      <c r="AU88" s="63"/>
      <c r="AV88" s="63"/>
      <c r="AW88" s="63"/>
      <c r="AX88" s="63" t="str">
        <f t="shared" si="58"/>
        <v/>
      </c>
      <c r="AY88" s="63"/>
      <c r="AZ88" s="13"/>
      <c r="BA88" s="13"/>
    </row>
    <row r="89" spans="1:53" ht="75" customHeight="1" x14ac:dyDescent="0.3">
      <c r="A89" s="80">
        <v>69</v>
      </c>
      <c r="B89" s="71"/>
      <c r="C89" s="72"/>
      <c r="D89" s="72"/>
      <c r="E89" s="72"/>
      <c r="F89" s="72"/>
      <c r="G89" s="72"/>
      <c r="H89" s="21" t="str">
        <f t="shared" si="30"/>
        <v/>
      </c>
      <c r="I89" s="31" t="str">
        <f t="shared" si="31"/>
        <v/>
      </c>
      <c r="J89" s="31" t="str">
        <f t="shared" si="32"/>
        <v/>
      </c>
      <c r="K89" s="31" t="str">
        <f t="shared" si="33"/>
        <v/>
      </c>
      <c r="L89" s="31" t="str">
        <f t="shared" si="34"/>
        <v/>
      </c>
      <c r="M89" s="20" t="str">
        <f t="shared" si="35"/>
        <v/>
      </c>
      <c r="N89" s="32" t="str">
        <f t="shared" si="59"/>
        <v/>
      </c>
      <c r="O89" s="11"/>
      <c r="P89" s="9"/>
      <c r="Q89" s="9"/>
      <c r="R89" s="51" t="b">
        <f t="shared" si="36"/>
        <v>0</v>
      </c>
      <c r="S89" s="52" t="b">
        <f t="shared" si="37"/>
        <v>0</v>
      </c>
      <c r="T89" s="53" t="b">
        <f t="shared" si="38"/>
        <v>0</v>
      </c>
      <c r="U89" s="53" t="b">
        <f t="shared" si="39"/>
        <v>0</v>
      </c>
      <c r="V89" s="53" t="b">
        <f t="shared" si="40"/>
        <v>0</v>
      </c>
      <c r="W89" s="13"/>
      <c r="X89" s="51" t="b">
        <f t="shared" si="41"/>
        <v>0</v>
      </c>
      <c r="Y89" s="54" t="b">
        <f t="shared" si="42"/>
        <v>0</v>
      </c>
      <c r="Z89" s="13" t="b">
        <f t="shared" si="43"/>
        <v>0</v>
      </c>
      <c r="AA89" s="55" t="b">
        <f t="shared" si="44"/>
        <v>0</v>
      </c>
      <c r="AB89" s="55" t="b">
        <f t="shared" si="45"/>
        <v>0</v>
      </c>
      <c r="AC89" s="55" t="b">
        <f t="shared" si="46"/>
        <v>0</v>
      </c>
      <c r="AD89" s="1"/>
      <c r="AF89" s="54" t="b">
        <f t="shared" si="47"/>
        <v>0</v>
      </c>
      <c r="AG89" s="55" t="b">
        <f t="shared" si="48"/>
        <v>0</v>
      </c>
      <c r="AH89" s="55" t="b">
        <f t="shared" si="49"/>
        <v>0</v>
      </c>
      <c r="AI89" s="55" t="b">
        <f t="shared" si="50"/>
        <v>0</v>
      </c>
      <c r="AK89" s="52" t="str">
        <f t="shared" si="51"/>
        <v/>
      </c>
      <c r="AL89" s="52" t="str">
        <f t="shared" si="52"/>
        <v/>
      </c>
      <c r="AM89" s="13"/>
      <c r="AN89" s="13" t="b">
        <f t="shared" si="53"/>
        <v>0</v>
      </c>
      <c r="AO89" s="13" t="b">
        <f t="shared" si="54"/>
        <v>0</v>
      </c>
      <c r="AP89" s="13" t="b">
        <f t="shared" si="55"/>
        <v>0</v>
      </c>
      <c r="AQ89" s="13" t="b">
        <f t="shared" si="56"/>
        <v>0</v>
      </c>
      <c r="AR89" s="13"/>
      <c r="AS89" s="63" t="str">
        <f t="shared" si="57"/>
        <v/>
      </c>
      <c r="AT89" s="63"/>
      <c r="AU89" s="63"/>
      <c r="AV89" s="63"/>
      <c r="AW89" s="63"/>
      <c r="AX89" s="63" t="str">
        <f t="shared" si="58"/>
        <v/>
      </c>
      <c r="AY89" s="63"/>
      <c r="AZ89" s="13"/>
      <c r="BA89" s="13"/>
    </row>
    <row r="90" spans="1:53" ht="75" customHeight="1" x14ac:dyDescent="0.3">
      <c r="A90" s="80">
        <v>70</v>
      </c>
      <c r="B90" s="69"/>
      <c r="C90" s="70"/>
      <c r="D90" s="70"/>
      <c r="E90" s="70"/>
      <c r="F90" s="70"/>
      <c r="G90" s="70"/>
      <c r="H90" s="86" t="str">
        <f t="shared" si="30"/>
        <v/>
      </c>
      <c r="I90" s="87" t="str">
        <f t="shared" si="31"/>
        <v/>
      </c>
      <c r="J90" s="87" t="str">
        <f t="shared" si="32"/>
        <v/>
      </c>
      <c r="K90" s="87" t="str">
        <f t="shared" si="33"/>
        <v/>
      </c>
      <c r="L90" s="87" t="str">
        <f t="shared" si="34"/>
        <v/>
      </c>
      <c r="M90" s="38" t="str">
        <f t="shared" si="35"/>
        <v/>
      </c>
      <c r="N90" s="88" t="str">
        <f t="shared" si="59"/>
        <v/>
      </c>
      <c r="O90" s="11"/>
      <c r="P90" s="9"/>
      <c r="Q90" s="9"/>
      <c r="R90" s="51" t="b">
        <f t="shared" si="36"/>
        <v>0</v>
      </c>
      <c r="S90" s="52" t="b">
        <f t="shared" si="37"/>
        <v>0</v>
      </c>
      <c r="T90" s="53" t="b">
        <f t="shared" si="38"/>
        <v>0</v>
      </c>
      <c r="U90" s="53" t="b">
        <f t="shared" si="39"/>
        <v>0</v>
      </c>
      <c r="V90" s="53" t="b">
        <f t="shared" si="40"/>
        <v>0</v>
      </c>
      <c r="W90" s="13"/>
      <c r="X90" s="51" t="b">
        <f t="shared" si="41"/>
        <v>0</v>
      </c>
      <c r="Y90" s="54" t="b">
        <f t="shared" si="42"/>
        <v>0</v>
      </c>
      <c r="Z90" s="13" t="b">
        <f t="shared" si="43"/>
        <v>0</v>
      </c>
      <c r="AA90" s="55" t="b">
        <f t="shared" si="44"/>
        <v>0</v>
      </c>
      <c r="AB90" s="55" t="b">
        <f t="shared" si="45"/>
        <v>0</v>
      </c>
      <c r="AC90" s="55" t="b">
        <f t="shared" si="46"/>
        <v>0</v>
      </c>
      <c r="AD90" s="1"/>
      <c r="AF90" s="54" t="b">
        <f t="shared" si="47"/>
        <v>0</v>
      </c>
      <c r="AG90" s="55" t="b">
        <f t="shared" si="48"/>
        <v>0</v>
      </c>
      <c r="AH90" s="55" t="b">
        <f t="shared" si="49"/>
        <v>0</v>
      </c>
      <c r="AI90" s="55" t="b">
        <f t="shared" si="50"/>
        <v>0</v>
      </c>
      <c r="AK90" s="52" t="str">
        <f t="shared" si="51"/>
        <v/>
      </c>
      <c r="AL90" s="52" t="str">
        <f t="shared" si="52"/>
        <v/>
      </c>
      <c r="AM90" s="13"/>
      <c r="AN90" s="13" t="b">
        <f t="shared" si="53"/>
        <v>0</v>
      </c>
      <c r="AO90" s="13" t="b">
        <f t="shared" si="54"/>
        <v>0</v>
      </c>
      <c r="AP90" s="13" t="b">
        <f t="shared" si="55"/>
        <v>0</v>
      </c>
      <c r="AQ90" s="13" t="b">
        <f t="shared" si="56"/>
        <v>0</v>
      </c>
      <c r="AR90" s="13"/>
      <c r="AS90" s="63" t="str">
        <f t="shared" si="57"/>
        <v/>
      </c>
      <c r="AT90" s="63"/>
      <c r="AU90" s="63"/>
      <c r="AV90" s="63"/>
      <c r="AW90" s="63"/>
      <c r="AX90" s="63" t="str">
        <f t="shared" si="58"/>
        <v/>
      </c>
      <c r="AY90" s="63"/>
      <c r="AZ90" s="13"/>
      <c r="BA90" s="13"/>
    </row>
    <row r="91" spans="1:53" ht="75" customHeight="1" x14ac:dyDescent="0.3">
      <c r="A91" s="80">
        <v>71</v>
      </c>
      <c r="B91" s="71"/>
      <c r="C91" s="72"/>
      <c r="D91" s="72"/>
      <c r="E91" s="72"/>
      <c r="F91" s="72"/>
      <c r="G91" s="72"/>
      <c r="H91" s="21" t="str">
        <f t="shared" si="30"/>
        <v/>
      </c>
      <c r="I91" s="31" t="str">
        <f t="shared" si="31"/>
        <v/>
      </c>
      <c r="J91" s="31" t="str">
        <f t="shared" si="32"/>
        <v/>
      </c>
      <c r="K91" s="31" t="str">
        <f t="shared" si="33"/>
        <v/>
      </c>
      <c r="L91" s="31" t="str">
        <f t="shared" si="34"/>
        <v/>
      </c>
      <c r="M91" s="20" t="str">
        <f t="shared" si="35"/>
        <v/>
      </c>
      <c r="N91" s="32" t="str">
        <f t="shared" si="59"/>
        <v/>
      </c>
      <c r="O91" s="11"/>
      <c r="P91" s="9"/>
      <c r="Q91" s="9"/>
      <c r="R91" s="51" t="b">
        <f t="shared" si="36"/>
        <v>0</v>
      </c>
      <c r="S91" s="52" t="b">
        <f t="shared" si="37"/>
        <v>0</v>
      </c>
      <c r="T91" s="53" t="b">
        <f t="shared" si="38"/>
        <v>0</v>
      </c>
      <c r="U91" s="53" t="b">
        <f t="shared" si="39"/>
        <v>0</v>
      </c>
      <c r="V91" s="53" t="b">
        <f t="shared" si="40"/>
        <v>0</v>
      </c>
      <c r="W91" s="13"/>
      <c r="X91" s="51" t="b">
        <f t="shared" si="41"/>
        <v>0</v>
      </c>
      <c r="Y91" s="54" t="b">
        <f t="shared" si="42"/>
        <v>0</v>
      </c>
      <c r="Z91" s="13" t="b">
        <f t="shared" si="43"/>
        <v>0</v>
      </c>
      <c r="AA91" s="55" t="b">
        <f t="shared" si="44"/>
        <v>0</v>
      </c>
      <c r="AB91" s="55" t="b">
        <f t="shared" si="45"/>
        <v>0</v>
      </c>
      <c r="AC91" s="55" t="b">
        <f t="shared" si="46"/>
        <v>0</v>
      </c>
      <c r="AD91" s="1"/>
      <c r="AF91" s="54" t="b">
        <f t="shared" si="47"/>
        <v>0</v>
      </c>
      <c r="AG91" s="55" t="b">
        <f t="shared" si="48"/>
        <v>0</v>
      </c>
      <c r="AH91" s="55" t="b">
        <f t="shared" si="49"/>
        <v>0</v>
      </c>
      <c r="AI91" s="55" t="b">
        <f t="shared" si="50"/>
        <v>0</v>
      </c>
      <c r="AK91" s="52" t="str">
        <f t="shared" si="51"/>
        <v/>
      </c>
      <c r="AL91" s="52" t="str">
        <f t="shared" si="52"/>
        <v/>
      </c>
      <c r="AM91" s="13"/>
      <c r="AN91" s="13" t="b">
        <f t="shared" si="53"/>
        <v>0</v>
      </c>
      <c r="AO91" s="13" t="b">
        <f t="shared" si="54"/>
        <v>0</v>
      </c>
      <c r="AP91" s="13" t="b">
        <f t="shared" si="55"/>
        <v>0</v>
      </c>
      <c r="AQ91" s="13" t="b">
        <f t="shared" si="56"/>
        <v>0</v>
      </c>
      <c r="AR91" s="13"/>
      <c r="AS91" s="63" t="str">
        <f t="shared" si="57"/>
        <v/>
      </c>
      <c r="AT91" s="63"/>
      <c r="AU91" s="63"/>
      <c r="AV91" s="63"/>
      <c r="AW91" s="63"/>
      <c r="AX91" s="63" t="str">
        <f t="shared" si="58"/>
        <v/>
      </c>
      <c r="AY91" s="63"/>
      <c r="AZ91" s="13"/>
      <c r="BA91" s="13"/>
    </row>
    <row r="92" spans="1:53" ht="75" customHeight="1" x14ac:dyDescent="0.3">
      <c r="A92" s="80">
        <v>72</v>
      </c>
      <c r="B92" s="69"/>
      <c r="C92" s="70"/>
      <c r="D92" s="70"/>
      <c r="E92" s="70"/>
      <c r="F92" s="70"/>
      <c r="G92" s="70"/>
      <c r="H92" s="86" t="str">
        <f t="shared" si="30"/>
        <v/>
      </c>
      <c r="I92" s="87" t="str">
        <f t="shared" si="31"/>
        <v/>
      </c>
      <c r="J92" s="87" t="str">
        <f t="shared" si="32"/>
        <v/>
      </c>
      <c r="K92" s="87" t="str">
        <f t="shared" si="33"/>
        <v/>
      </c>
      <c r="L92" s="87" t="str">
        <f t="shared" si="34"/>
        <v/>
      </c>
      <c r="M92" s="38" t="str">
        <f t="shared" si="35"/>
        <v/>
      </c>
      <c r="N92" s="88" t="str">
        <f t="shared" si="59"/>
        <v/>
      </c>
      <c r="O92" s="11"/>
      <c r="P92" s="9"/>
      <c r="Q92" s="9"/>
      <c r="R92" s="51" t="b">
        <f t="shared" si="36"/>
        <v>0</v>
      </c>
      <c r="S92" s="52" t="b">
        <f t="shared" si="37"/>
        <v>0</v>
      </c>
      <c r="T92" s="53" t="b">
        <f t="shared" si="38"/>
        <v>0</v>
      </c>
      <c r="U92" s="53" t="b">
        <f t="shared" si="39"/>
        <v>0</v>
      </c>
      <c r="V92" s="53" t="b">
        <f t="shared" si="40"/>
        <v>0</v>
      </c>
      <c r="W92" s="13"/>
      <c r="X92" s="51" t="b">
        <f t="shared" si="41"/>
        <v>0</v>
      </c>
      <c r="Y92" s="54" t="b">
        <f t="shared" si="42"/>
        <v>0</v>
      </c>
      <c r="Z92" s="13" t="b">
        <f t="shared" si="43"/>
        <v>0</v>
      </c>
      <c r="AA92" s="55" t="b">
        <f t="shared" si="44"/>
        <v>0</v>
      </c>
      <c r="AB92" s="55" t="b">
        <f t="shared" si="45"/>
        <v>0</v>
      </c>
      <c r="AC92" s="55" t="b">
        <f t="shared" si="46"/>
        <v>0</v>
      </c>
      <c r="AD92" s="1"/>
      <c r="AF92" s="54" t="b">
        <f t="shared" si="47"/>
        <v>0</v>
      </c>
      <c r="AG92" s="55" t="b">
        <f t="shared" si="48"/>
        <v>0</v>
      </c>
      <c r="AH92" s="55" t="b">
        <f t="shared" si="49"/>
        <v>0</v>
      </c>
      <c r="AI92" s="55" t="b">
        <f t="shared" si="50"/>
        <v>0</v>
      </c>
      <c r="AK92" s="52" t="str">
        <f t="shared" si="51"/>
        <v/>
      </c>
      <c r="AL92" s="52" t="str">
        <f t="shared" si="52"/>
        <v/>
      </c>
      <c r="AM92" s="13"/>
      <c r="AN92" s="13" t="b">
        <f t="shared" si="53"/>
        <v>0</v>
      </c>
      <c r="AO92" s="13" t="b">
        <f t="shared" si="54"/>
        <v>0</v>
      </c>
      <c r="AP92" s="13" t="b">
        <f t="shared" si="55"/>
        <v>0</v>
      </c>
      <c r="AQ92" s="13" t="b">
        <f t="shared" si="56"/>
        <v>0</v>
      </c>
      <c r="AR92" s="13"/>
      <c r="AS92" s="63" t="str">
        <f t="shared" si="57"/>
        <v/>
      </c>
      <c r="AT92" s="63"/>
      <c r="AU92" s="63"/>
      <c r="AV92" s="63"/>
      <c r="AW92" s="63"/>
      <c r="AX92" s="63" t="str">
        <f t="shared" si="58"/>
        <v/>
      </c>
      <c r="AY92" s="63"/>
      <c r="AZ92" s="13"/>
      <c r="BA92" s="13"/>
    </row>
    <row r="93" spans="1:53" ht="75" customHeight="1" x14ac:dyDescent="0.3">
      <c r="A93" s="80">
        <v>73</v>
      </c>
      <c r="B93" s="71"/>
      <c r="C93" s="72"/>
      <c r="D93" s="72"/>
      <c r="E93" s="72"/>
      <c r="F93" s="72"/>
      <c r="G93" s="72"/>
      <c r="H93" s="21" t="str">
        <f t="shared" si="30"/>
        <v/>
      </c>
      <c r="I93" s="31" t="str">
        <f t="shared" si="31"/>
        <v/>
      </c>
      <c r="J93" s="31" t="str">
        <f t="shared" si="32"/>
        <v/>
      </c>
      <c r="K93" s="31" t="str">
        <f t="shared" si="33"/>
        <v/>
      </c>
      <c r="L93" s="31" t="str">
        <f t="shared" si="34"/>
        <v/>
      </c>
      <c r="M93" s="20" t="str">
        <f t="shared" si="35"/>
        <v/>
      </c>
      <c r="N93" s="32" t="str">
        <f t="shared" si="59"/>
        <v/>
      </c>
      <c r="O93" s="11"/>
      <c r="P93" s="9"/>
      <c r="Q93" s="9"/>
      <c r="R93" s="51" t="b">
        <f t="shared" si="36"/>
        <v>0</v>
      </c>
      <c r="S93" s="52" t="b">
        <f t="shared" si="37"/>
        <v>0</v>
      </c>
      <c r="T93" s="53" t="b">
        <f t="shared" si="38"/>
        <v>0</v>
      </c>
      <c r="U93" s="53" t="b">
        <f t="shared" si="39"/>
        <v>0</v>
      </c>
      <c r="V93" s="53" t="b">
        <f t="shared" si="40"/>
        <v>0</v>
      </c>
      <c r="W93" s="13"/>
      <c r="X93" s="51" t="b">
        <f t="shared" si="41"/>
        <v>0</v>
      </c>
      <c r="Y93" s="54" t="b">
        <f t="shared" si="42"/>
        <v>0</v>
      </c>
      <c r="Z93" s="13" t="b">
        <f t="shared" si="43"/>
        <v>0</v>
      </c>
      <c r="AA93" s="55" t="b">
        <f t="shared" si="44"/>
        <v>0</v>
      </c>
      <c r="AB93" s="55" t="b">
        <f t="shared" si="45"/>
        <v>0</v>
      </c>
      <c r="AC93" s="55" t="b">
        <f t="shared" si="46"/>
        <v>0</v>
      </c>
      <c r="AD93" s="1"/>
      <c r="AF93" s="54" t="b">
        <f t="shared" si="47"/>
        <v>0</v>
      </c>
      <c r="AG93" s="55" t="b">
        <f t="shared" si="48"/>
        <v>0</v>
      </c>
      <c r="AH93" s="55" t="b">
        <f t="shared" si="49"/>
        <v>0</v>
      </c>
      <c r="AI93" s="55" t="b">
        <f t="shared" si="50"/>
        <v>0</v>
      </c>
      <c r="AK93" s="52" t="str">
        <f t="shared" si="51"/>
        <v/>
      </c>
      <c r="AL93" s="52" t="str">
        <f t="shared" si="52"/>
        <v/>
      </c>
      <c r="AM93" s="13"/>
      <c r="AN93" s="13" t="b">
        <f t="shared" si="53"/>
        <v>0</v>
      </c>
      <c r="AO93" s="13" t="b">
        <f t="shared" si="54"/>
        <v>0</v>
      </c>
      <c r="AP93" s="13" t="b">
        <f t="shared" si="55"/>
        <v>0</v>
      </c>
      <c r="AQ93" s="13" t="b">
        <f t="shared" si="56"/>
        <v>0</v>
      </c>
      <c r="AR93" s="13"/>
      <c r="AS93" s="63" t="str">
        <f t="shared" si="57"/>
        <v/>
      </c>
      <c r="AT93" s="63"/>
      <c r="AU93" s="63"/>
      <c r="AV93" s="63"/>
      <c r="AW93" s="63"/>
      <c r="AX93" s="63" t="str">
        <f t="shared" si="58"/>
        <v/>
      </c>
      <c r="AY93" s="63"/>
      <c r="AZ93" s="13"/>
      <c r="BA93" s="13"/>
    </row>
    <row r="94" spans="1:53" ht="75" customHeight="1" x14ac:dyDescent="0.3">
      <c r="A94" s="80">
        <v>74</v>
      </c>
      <c r="B94" s="69"/>
      <c r="C94" s="70"/>
      <c r="D94" s="70"/>
      <c r="E94" s="70"/>
      <c r="F94" s="70"/>
      <c r="G94" s="70"/>
      <c r="H94" s="86" t="str">
        <f t="shared" si="30"/>
        <v/>
      </c>
      <c r="I94" s="87" t="str">
        <f t="shared" si="31"/>
        <v/>
      </c>
      <c r="J94" s="87" t="str">
        <f t="shared" si="32"/>
        <v/>
      </c>
      <c r="K94" s="87" t="str">
        <f t="shared" si="33"/>
        <v/>
      </c>
      <c r="L94" s="87" t="str">
        <f t="shared" si="34"/>
        <v/>
      </c>
      <c r="M94" s="38" t="str">
        <f t="shared" si="35"/>
        <v/>
      </c>
      <c r="N94" s="88" t="str">
        <f t="shared" si="59"/>
        <v/>
      </c>
      <c r="O94" s="11"/>
      <c r="P94" s="9"/>
      <c r="Q94" s="9"/>
      <c r="R94" s="51" t="b">
        <f t="shared" si="36"/>
        <v>0</v>
      </c>
      <c r="S94" s="52" t="b">
        <f t="shared" si="37"/>
        <v>0</v>
      </c>
      <c r="T94" s="53" t="b">
        <f t="shared" si="38"/>
        <v>0</v>
      </c>
      <c r="U94" s="53" t="b">
        <f t="shared" si="39"/>
        <v>0</v>
      </c>
      <c r="V94" s="53" t="b">
        <f t="shared" si="40"/>
        <v>0</v>
      </c>
      <c r="W94" s="13"/>
      <c r="X94" s="51" t="b">
        <f t="shared" si="41"/>
        <v>0</v>
      </c>
      <c r="Y94" s="54" t="b">
        <f t="shared" si="42"/>
        <v>0</v>
      </c>
      <c r="Z94" s="13" t="b">
        <f t="shared" si="43"/>
        <v>0</v>
      </c>
      <c r="AA94" s="55" t="b">
        <f t="shared" si="44"/>
        <v>0</v>
      </c>
      <c r="AB94" s="55" t="b">
        <f t="shared" si="45"/>
        <v>0</v>
      </c>
      <c r="AC94" s="55" t="b">
        <f t="shared" si="46"/>
        <v>0</v>
      </c>
      <c r="AD94" s="1"/>
      <c r="AF94" s="54" t="b">
        <f t="shared" si="47"/>
        <v>0</v>
      </c>
      <c r="AG94" s="55" t="b">
        <f t="shared" si="48"/>
        <v>0</v>
      </c>
      <c r="AH94" s="55" t="b">
        <f t="shared" si="49"/>
        <v>0</v>
      </c>
      <c r="AI94" s="55" t="b">
        <f t="shared" si="50"/>
        <v>0</v>
      </c>
      <c r="AK94" s="52" t="str">
        <f t="shared" si="51"/>
        <v/>
      </c>
      <c r="AL94" s="52" t="str">
        <f t="shared" si="52"/>
        <v/>
      </c>
      <c r="AM94" s="13"/>
      <c r="AN94" s="13" t="b">
        <f t="shared" si="53"/>
        <v>0</v>
      </c>
      <c r="AO94" s="13" t="b">
        <f t="shared" si="54"/>
        <v>0</v>
      </c>
      <c r="AP94" s="13" t="b">
        <f t="shared" si="55"/>
        <v>0</v>
      </c>
      <c r="AQ94" s="13" t="b">
        <f t="shared" si="56"/>
        <v>0</v>
      </c>
      <c r="AR94" s="13"/>
      <c r="AS94" s="63" t="str">
        <f t="shared" si="57"/>
        <v/>
      </c>
      <c r="AT94" s="63"/>
      <c r="AU94" s="63"/>
      <c r="AV94" s="63"/>
      <c r="AW94" s="63"/>
      <c r="AX94" s="63" t="str">
        <f t="shared" si="58"/>
        <v/>
      </c>
      <c r="AY94" s="63"/>
      <c r="AZ94" s="13"/>
      <c r="BA94" s="13"/>
    </row>
    <row r="95" spans="1:53" ht="75" customHeight="1" x14ac:dyDescent="0.3">
      <c r="A95" s="80">
        <v>75</v>
      </c>
      <c r="B95" s="71"/>
      <c r="C95" s="72"/>
      <c r="D95" s="72"/>
      <c r="E95" s="72"/>
      <c r="F95" s="72"/>
      <c r="G95" s="72"/>
      <c r="H95" s="21" t="str">
        <f t="shared" si="30"/>
        <v/>
      </c>
      <c r="I95" s="31" t="str">
        <f t="shared" si="31"/>
        <v/>
      </c>
      <c r="J95" s="31" t="str">
        <f t="shared" si="32"/>
        <v/>
      </c>
      <c r="K95" s="31" t="str">
        <f t="shared" si="33"/>
        <v/>
      </c>
      <c r="L95" s="31" t="str">
        <f t="shared" si="34"/>
        <v/>
      </c>
      <c r="M95" s="20" t="str">
        <f t="shared" si="35"/>
        <v/>
      </c>
      <c r="N95" s="32" t="str">
        <f t="shared" si="59"/>
        <v/>
      </c>
      <c r="O95" s="11"/>
      <c r="P95" s="9"/>
      <c r="Q95" s="9"/>
      <c r="R95" s="51" t="b">
        <f t="shared" si="36"/>
        <v>0</v>
      </c>
      <c r="S95" s="52" t="b">
        <f t="shared" si="37"/>
        <v>0</v>
      </c>
      <c r="T95" s="53" t="b">
        <f t="shared" si="38"/>
        <v>0</v>
      </c>
      <c r="U95" s="53" t="b">
        <f t="shared" si="39"/>
        <v>0</v>
      </c>
      <c r="V95" s="53" t="b">
        <f t="shared" si="40"/>
        <v>0</v>
      </c>
      <c r="W95" s="13"/>
      <c r="X95" s="51" t="b">
        <f t="shared" si="41"/>
        <v>0</v>
      </c>
      <c r="Y95" s="54" t="b">
        <f t="shared" si="42"/>
        <v>0</v>
      </c>
      <c r="Z95" s="13" t="b">
        <f t="shared" si="43"/>
        <v>0</v>
      </c>
      <c r="AA95" s="55" t="b">
        <f t="shared" si="44"/>
        <v>0</v>
      </c>
      <c r="AB95" s="55" t="b">
        <f t="shared" si="45"/>
        <v>0</v>
      </c>
      <c r="AC95" s="55" t="b">
        <f t="shared" si="46"/>
        <v>0</v>
      </c>
      <c r="AD95" s="1"/>
      <c r="AF95" s="54" t="b">
        <f t="shared" si="47"/>
        <v>0</v>
      </c>
      <c r="AG95" s="55" t="b">
        <f t="shared" si="48"/>
        <v>0</v>
      </c>
      <c r="AH95" s="55" t="b">
        <f t="shared" si="49"/>
        <v>0</v>
      </c>
      <c r="AI95" s="55" t="b">
        <f t="shared" si="50"/>
        <v>0</v>
      </c>
      <c r="AK95" s="52" t="str">
        <f t="shared" si="51"/>
        <v/>
      </c>
      <c r="AL95" s="52" t="str">
        <f t="shared" si="52"/>
        <v/>
      </c>
      <c r="AM95" s="13"/>
      <c r="AN95" s="13" t="b">
        <f t="shared" si="53"/>
        <v>0</v>
      </c>
      <c r="AO95" s="13" t="b">
        <f t="shared" si="54"/>
        <v>0</v>
      </c>
      <c r="AP95" s="13" t="b">
        <f t="shared" si="55"/>
        <v>0</v>
      </c>
      <c r="AQ95" s="13" t="b">
        <f t="shared" si="56"/>
        <v>0</v>
      </c>
      <c r="AR95" s="13"/>
      <c r="AS95" s="63" t="str">
        <f t="shared" si="57"/>
        <v/>
      </c>
      <c r="AT95" s="63"/>
      <c r="AU95" s="63"/>
      <c r="AV95" s="63"/>
      <c r="AW95" s="63"/>
      <c r="AX95" s="63" t="str">
        <f t="shared" si="58"/>
        <v/>
      </c>
      <c r="AY95" s="63"/>
      <c r="AZ95" s="13"/>
      <c r="BA95" s="13"/>
    </row>
    <row r="96" spans="1:53" ht="75" customHeight="1" x14ac:dyDescent="0.3">
      <c r="A96" s="80">
        <v>76</v>
      </c>
      <c r="B96" s="69"/>
      <c r="C96" s="70"/>
      <c r="D96" s="70"/>
      <c r="E96" s="70"/>
      <c r="F96" s="70"/>
      <c r="G96" s="70"/>
      <c r="H96" s="86" t="str">
        <f t="shared" si="30"/>
        <v/>
      </c>
      <c r="I96" s="87" t="str">
        <f t="shared" si="31"/>
        <v/>
      </c>
      <c r="J96" s="87" t="str">
        <f t="shared" si="32"/>
        <v/>
      </c>
      <c r="K96" s="87" t="str">
        <f t="shared" si="33"/>
        <v/>
      </c>
      <c r="L96" s="87" t="str">
        <f t="shared" si="34"/>
        <v/>
      </c>
      <c r="M96" s="38" t="str">
        <f t="shared" si="35"/>
        <v/>
      </c>
      <c r="N96" s="88" t="str">
        <f t="shared" si="59"/>
        <v/>
      </c>
      <c r="O96" s="11"/>
      <c r="P96" s="9"/>
      <c r="Q96" s="9"/>
      <c r="R96" s="51" t="b">
        <f t="shared" si="36"/>
        <v>0</v>
      </c>
      <c r="S96" s="52" t="b">
        <f t="shared" si="37"/>
        <v>0</v>
      </c>
      <c r="T96" s="53" t="b">
        <f t="shared" si="38"/>
        <v>0</v>
      </c>
      <c r="U96" s="53" t="b">
        <f t="shared" si="39"/>
        <v>0</v>
      </c>
      <c r="V96" s="53" t="b">
        <f t="shared" si="40"/>
        <v>0</v>
      </c>
      <c r="W96" s="13"/>
      <c r="X96" s="51" t="b">
        <f t="shared" si="41"/>
        <v>0</v>
      </c>
      <c r="Y96" s="54" t="b">
        <f t="shared" si="42"/>
        <v>0</v>
      </c>
      <c r="Z96" s="13" t="b">
        <f t="shared" si="43"/>
        <v>0</v>
      </c>
      <c r="AA96" s="55" t="b">
        <f t="shared" si="44"/>
        <v>0</v>
      </c>
      <c r="AB96" s="55" t="b">
        <f t="shared" si="45"/>
        <v>0</v>
      </c>
      <c r="AC96" s="55" t="b">
        <f t="shared" si="46"/>
        <v>0</v>
      </c>
      <c r="AD96" s="1"/>
      <c r="AF96" s="54" t="b">
        <f t="shared" si="47"/>
        <v>0</v>
      </c>
      <c r="AG96" s="55" t="b">
        <f t="shared" si="48"/>
        <v>0</v>
      </c>
      <c r="AH96" s="55" t="b">
        <f t="shared" si="49"/>
        <v>0</v>
      </c>
      <c r="AI96" s="55" t="b">
        <f t="shared" si="50"/>
        <v>0</v>
      </c>
      <c r="AK96" s="52" t="str">
        <f t="shared" si="51"/>
        <v/>
      </c>
      <c r="AL96" s="52" t="str">
        <f t="shared" si="52"/>
        <v/>
      </c>
      <c r="AM96" s="13"/>
      <c r="AN96" s="13" t="b">
        <f t="shared" si="53"/>
        <v>0</v>
      </c>
      <c r="AO96" s="13" t="b">
        <f t="shared" si="54"/>
        <v>0</v>
      </c>
      <c r="AP96" s="13" t="b">
        <f t="shared" si="55"/>
        <v>0</v>
      </c>
      <c r="AQ96" s="13" t="b">
        <f t="shared" si="56"/>
        <v>0</v>
      </c>
      <c r="AR96" s="13"/>
      <c r="AS96" s="63" t="str">
        <f t="shared" si="57"/>
        <v/>
      </c>
      <c r="AT96" s="63"/>
      <c r="AU96" s="63"/>
      <c r="AV96" s="63"/>
      <c r="AW96" s="63"/>
      <c r="AX96" s="63" t="str">
        <f t="shared" si="58"/>
        <v/>
      </c>
      <c r="AY96" s="63"/>
      <c r="AZ96" s="13"/>
      <c r="BA96" s="13"/>
    </row>
    <row r="97" spans="1:53" ht="75" customHeight="1" x14ac:dyDescent="0.3">
      <c r="A97" s="80">
        <v>77</v>
      </c>
      <c r="B97" s="71"/>
      <c r="C97" s="72"/>
      <c r="D97" s="72"/>
      <c r="E97" s="72"/>
      <c r="F97" s="72"/>
      <c r="G97" s="72"/>
      <c r="H97" s="21" t="str">
        <f t="shared" si="30"/>
        <v/>
      </c>
      <c r="I97" s="31" t="str">
        <f t="shared" si="31"/>
        <v/>
      </c>
      <c r="J97" s="31" t="str">
        <f t="shared" si="32"/>
        <v/>
      </c>
      <c r="K97" s="31" t="str">
        <f t="shared" si="33"/>
        <v/>
      </c>
      <c r="L97" s="31" t="str">
        <f t="shared" si="34"/>
        <v/>
      </c>
      <c r="M97" s="20" t="str">
        <f t="shared" si="35"/>
        <v/>
      </c>
      <c r="N97" s="32" t="str">
        <f t="shared" si="59"/>
        <v/>
      </c>
      <c r="O97" s="11"/>
      <c r="P97" s="9"/>
      <c r="Q97" s="9"/>
      <c r="R97" s="51" t="b">
        <f t="shared" si="36"/>
        <v>0</v>
      </c>
      <c r="S97" s="52" t="b">
        <f t="shared" si="37"/>
        <v>0</v>
      </c>
      <c r="T97" s="53" t="b">
        <f t="shared" si="38"/>
        <v>0</v>
      </c>
      <c r="U97" s="53" t="b">
        <f t="shared" si="39"/>
        <v>0</v>
      </c>
      <c r="V97" s="53" t="b">
        <f t="shared" si="40"/>
        <v>0</v>
      </c>
      <c r="W97" s="13"/>
      <c r="X97" s="51" t="b">
        <f t="shared" si="41"/>
        <v>0</v>
      </c>
      <c r="Y97" s="54" t="b">
        <f t="shared" si="42"/>
        <v>0</v>
      </c>
      <c r="Z97" s="13" t="b">
        <f t="shared" si="43"/>
        <v>0</v>
      </c>
      <c r="AA97" s="55" t="b">
        <f t="shared" si="44"/>
        <v>0</v>
      </c>
      <c r="AB97" s="55" t="b">
        <f t="shared" si="45"/>
        <v>0</v>
      </c>
      <c r="AC97" s="55" t="b">
        <f t="shared" si="46"/>
        <v>0</v>
      </c>
      <c r="AD97" s="1"/>
      <c r="AF97" s="54" t="b">
        <f t="shared" si="47"/>
        <v>0</v>
      </c>
      <c r="AG97" s="55" t="b">
        <f t="shared" si="48"/>
        <v>0</v>
      </c>
      <c r="AH97" s="55" t="b">
        <f t="shared" si="49"/>
        <v>0</v>
      </c>
      <c r="AI97" s="55" t="b">
        <f t="shared" si="50"/>
        <v>0</v>
      </c>
      <c r="AK97" s="52" t="str">
        <f t="shared" si="51"/>
        <v/>
      </c>
      <c r="AL97" s="52" t="str">
        <f t="shared" si="52"/>
        <v/>
      </c>
      <c r="AM97" s="13"/>
      <c r="AN97" s="13" t="b">
        <f t="shared" si="53"/>
        <v>0</v>
      </c>
      <c r="AO97" s="13" t="b">
        <f t="shared" si="54"/>
        <v>0</v>
      </c>
      <c r="AP97" s="13" t="b">
        <f t="shared" si="55"/>
        <v>0</v>
      </c>
      <c r="AQ97" s="13" t="b">
        <f t="shared" si="56"/>
        <v>0</v>
      </c>
      <c r="AR97" s="13"/>
      <c r="AS97" s="63" t="str">
        <f t="shared" si="57"/>
        <v/>
      </c>
      <c r="AT97" s="63"/>
      <c r="AU97" s="63"/>
      <c r="AV97" s="63"/>
      <c r="AW97" s="63"/>
      <c r="AX97" s="63" t="str">
        <f t="shared" si="58"/>
        <v/>
      </c>
      <c r="AY97" s="63"/>
      <c r="AZ97" s="13"/>
      <c r="BA97" s="13"/>
    </row>
    <row r="98" spans="1:53" ht="75" customHeight="1" x14ac:dyDescent="0.3">
      <c r="A98" s="80">
        <v>78</v>
      </c>
      <c r="B98" s="69"/>
      <c r="C98" s="70"/>
      <c r="D98" s="70"/>
      <c r="E98" s="70"/>
      <c r="F98" s="70"/>
      <c r="G98" s="70"/>
      <c r="H98" s="86" t="str">
        <f t="shared" si="30"/>
        <v/>
      </c>
      <c r="I98" s="87" t="str">
        <f t="shared" si="31"/>
        <v/>
      </c>
      <c r="J98" s="87" t="str">
        <f t="shared" si="32"/>
        <v/>
      </c>
      <c r="K98" s="87" t="str">
        <f t="shared" si="33"/>
        <v/>
      </c>
      <c r="L98" s="87" t="str">
        <f t="shared" si="34"/>
        <v/>
      </c>
      <c r="M98" s="38" t="str">
        <f t="shared" si="35"/>
        <v/>
      </c>
      <c r="N98" s="88" t="str">
        <f t="shared" si="59"/>
        <v/>
      </c>
      <c r="O98" s="11"/>
      <c r="P98" s="9"/>
      <c r="Q98" s="9"/>
      <c r="R98" s="51" t="b">
        <f t="shared" si="36"/>
        <v>0</v>
      </c>
      <c r="S98" s="52" t="b">
        <f t="shared" si="37"/>
        <v>0</v>
      </c>
      <c r="T98" s="53" t="b">
        <f t="shared" si="38"/>
        <v>0</v>
      </c>
      <c r="U98" s="53" t="b">
        <f t="shared" si="39"/>
        <v>0</v>
      </c>
      <c r="V98" s="53" t="b">
        <f t="shared" si="40"/>
        <v>0</v>
      </c>
      <c r="W98" s="13"/>
      <c r="X98" s="51" t="b">
        <f t="shared" si="41"/>
        <v>0</v>
      </c>
      <c r="Y98" s="54" t="b">
        <f t="shared" si="42"/>
        <v>0</v>
      </c>
      <c r="Z98" s="13" t="b">
        <f t="shared" si="43"/>
        <v>0</v>
      </c>
      <c r="AA98" s="55" t="b">
        <f t="shared" si="44"/>
        <v>0</v>
      </c>
      <c r="AB98" s="55" t="b">
        <f t="shared" si="45"/>
        <v>0</v>
      </c>
      <c r="AC98" s="55" t="b">
        <f t="shared" si="46"/>
        <v>0</v>
      </c>
      <c r="AD98" s="1"/>
      <c r="AF98" s="54" t="b">
        <f t="shared" si="47"/>
        <v>0</v>
      </c>
      <c r="AG98" s="55" t="b">
        <f t="shared" si="48"/>
        <v>0</v>
      </c>
      <c r="AH98" s="55" t="b">
        <f t="shared" si="49"/>
        <v>0</v>
      </c>
      <c r="AI98" s="55" t="b">
        <f t="shared" si="50"/>
        <v>0</v>
      </c>
      <c r="AK98" s="52" t="str">
        <f t="shared" si="51"/>
        <v/>
      </c>
      <c r="AL98" s="52" t="str">
        <f t="shared" si="52"/>
        <v/>
      </c>
      <c r="AM98" s="13"/>
      <c r="AN98" s="13" t="b">
        <f t="shared" si="53"/>
        <v>0</v>
      </c>
      <c r="AO98" s="13" t="b">
        <f t="shared" si="54"/>
        <v>0</v>
      </c>
      <c r="AP98" s="13" t="b">
        <f t="shared" si="55"/>
        <v>0</v>
      </c>
      <c r="AQ98" s="13" t="b">
        <f t="shared" si="56"/>
        <v>0</v>
      </c>
      <c r="AR98" s="13"/>
      <c r="AS98" s="63" t="str">
        <f t="shared" si="57"/>
        <v/>
      </c>
      <c r="AT98" s="63"/>
      <c r="AU98" s="63"/>
      <c r="AV98" s="63"/>
      <c r="AW98" s="63"/>
      <c r="AX98" s="63" t="str">
        <f t="shared" si="58"/>
        <v/>
      </c>
      <c r="AY98" s="63"/>
      <c r="AZ98" s="13"/>
      <c r="BA98" s="13"/>
    </row>
    <row r="99" spans="1:53" ht="75" customHeight="1" x14ac:dyDescent="0.3">
      <c r="A99" s="80">
        <v>79</v>
      </c>
      <c r="B99" s="71"/>
      <c r="C99" s="72"/>
      <c r="D99" s="72"/>
      <c r="E99" s="72"/>
      <c r="F99" s="72"/>
      <c r="G99" s="72"/>
      <c r="H99" s="21" t="str">
        <f t="shared" si="30"/>
        <v/>
      </c>
      <c r="I99" s="31" t="str">
        <f t="shared" si="31"/>
        <v/>
      </c>
      <c r="J99" s="31" t="str">
        <f t="shared" si="32"/>
        <v/>
      </c>
      <c r="K99" s="31" t="str">
        <f t="shared" si="33"/>
        <v/>
      </c>
      <c r="L99" s="31" t="str">
        <f t="shared" si="34"/>
        <v/>
      </c>
      <c r="M99" s="20" t="str">
        <f t="shared" si="35"/>
        <v/>
      </c>
      <c r="N99" s="32" t="str">
        <f t="shared" si="59"/>
        <v/>
      </c>
      <c r="O99" s="11"/>
      <c r="P99" s="9"/>
      <c r="Q99" s="9"/>
      <c r="R99" s="51" t="b">
        <f t="shared" si="36"/>
        <v>0</v>
      </c>
      <c r="S99" s="52" t="b">
        <f t="shared" si="37"/>
        <v>0</v>
      </c>
      <c r="T99" s="53" t="b">
        <f t="shared" si="38"/>
        <v>0</v>
      </c>
      <c r="U99" s="53" t="b">
        <f t="shared" si="39"/>
        <v>0</v>
      </c>
      <c r="V99" s="53" t="b">
        <f t="shared" si="40"/>
        <v>0</v>
      </c>
      <c r="W99" s="13"/>
      <c r="X99" s="51" t="b">
        <f t="shared" si="41"/>
        <v>0</v>
      </c>
      <c r="Y99" s="54" t="b">
        <f t="shared" si="42"/>
        <v>0</v>
      </c>
      <c r="Z99" s="13" t="b">
        <f t="shared" si="43"/>
        <v>0</v>
      </c>
      <c r="AA99" s="55" t="b">
        <f t="shared" si="44"/>
        <v>0</v>
      </c>
      <c r="AB99" s="55" t="b">
        <f t="shared" si="45"/>
        <v>0</v>
      </c>
      <c r="AC99" s="55" t="b">
        <f t="shared" si="46"/>
        <v>0</v>
      </c>
      <c r="AD99" s="1"/>
      <c r="AF99" s="54" t="b">
        <f t="shared" si="47"/>
        <v>0</v>
      </c>
      <c r="AG99" s="55" t="b">
        <f t="shared" si="48"/>
        <v>0</v>
      </c>
      <c r="AH99" s="55" t="b">
        <f t="shared" si="49"/>
        <v>0</v>
      </c>
      <c r="AI99" s="55" t="b">
        <f t="shared" si="50"/>
        <v>0</v>
      </c>
      <c r="AK99" s="52" t="str">
        <f t="shared" si="51"/>
        <v/>
      </c>
      <c r="AL99" s="52" t="str">
        <f t="shared" si="52"/>
        <v/>
      </c>
      <c r="AM99" s="13"/>
      <c r="AN99" s="13" t="b">
        <f t="shared" si="53"/>
        <v>0</v>
      </c>
      <c r="AO99" s="13" t="b">
        <f t="shared" si="54"/>
        <v>0</v>
      </c>
      <c r="AP99" s="13" t="b">
        <f t="shared" si="55"/>
        <v>0</v>
      </c>
      <c r="AQ99" s="13" t="b">
        <f t="shared" si="56"/>
        <v>0</v>
      </c>
      <c r="AR99" s="13"/>
      <c r="AS99" s="63" t="str">
        <f t="shared" si="57"/>
        <v/>
      </c>
      <c r="AT99" s="63"/>
      <c r="AU99" s="63"/>
      <c r="AV99" s="63"/>
      <c r="AW99" s="63"/>
      <c r="AX99" s="63" t="str">
        <f t="shared" si="58"/>
        <v/>
      </c>
      <c r="AY99" s="63"/>
      <c r="AZ99" s="13"/>
      <c r="BA99" s="13"/>
    </row>
    <row r="100" spans="1:53" ht="75" customHeight="1" x14ac:dyDescent="0.3">
      <c r="A100" s="80">
        <v>80</v>
      </c>
      <c r="B100" s="69"/>
      <c r="C100" s="70"/>
      <c r="D100" s="70"/>
      <c r="E100" s="70"/>
      <c r="F100" s="70"/>
      <c r="G100" s="70"/>
      <c r="H100" s="86" t="str">
        <f t="shared" si="30"/>
        <v/>
      </c>
      <c r="I100" s="87" t="str">
        <f t="shared" si="31"/>
        <v/>
      </c>
      <c r="J100" s="87" t="str">
        <f t="shared" si="32"/>
        <v/>
      </c>
      <c r="K100" s="87" t="str">
        <f t="shared" si="33"/>
        <v/>
      </c>
      <c r="L100" s="87" t="str">
        <f t="shared" si="34"/>
        <v/>
      </c>
      <c r="M100" s="38" t="str">
        <f t="shared" si="35"/>
        <v/>
      </c>
      <c r="N100" s="88" t="str">
        <f t="shared" si="59"/>
        <v/>
      </c>
      <c r="O100" s="11"/>
      <c r="P100" s="9"/>
      <c r="Q100" s="9"/>
      <c r="R100" s="51" t="b">
        <f t="shared" si="36"/>
        <v>0</v>
      </c>
      <c r="S100" s="52" t="b">
        <f t="shared" si="37"/>
        <v>0</v>
      </c>
      <c r="T100" s="53" t="b">
        <f t="shared" si="38"/>
        <v>0</v>
      </c>
      <c r="U100" s="53" t="b">
        <f t="shared" si="39"/>
        <v>0</v>
      </c>
      <c r="V100" s="53" t="b">
        <f t="shared" si="40"/>
        <v>0</v>
      </c>
      <c r="W100" s="13"/>
      <c r="X100" s="51" t="b">
        <f t="shared" si="41"/>
        <v>0</v>
      </c>
      <c r="Y100" s="54" t="b">
        <f t="shared" si="42"/>
        <v>0</v>
      </c>
      <c r="Z100" s="13" t="b">
        <f t="shared" si="43"/>
        <v>0</v>
      </c>
      <c r="AA100" s="55" t="b">
        <f t="shared" si="44"/>
        <v>0</v>
      </c>
      <c r="AB100" s="55" t="b">
        <f t="shared" si="45"/>
        <v>0</v>
      </c>
      <c r="AC100" s="55" t="b">
        <f t="shared" si="46"/>
        <v>0</v>
      </c>
      <c r="AD100" s="1"/>
      <c r="AF100" s="54" t="b">
        <f t="shared" si="47"/>
        <v>0</v>
      </c>
      <c r="AG100" s="55" t="b">
        <f t="shared" si="48"/>
        <v>0</v>
      </c>
      <c r="AH100" s="55" t="b">
        <f t="shared" si="49"/>
        <v>0</v>
      </c>
      <c r="AI100" s="55" t="b">
        <f t="shared" si="50"/>
        <v>0</v>
      </c>
      <c r="AK100" s="52" t="str">
        <f t="shared" si="51"/>
        <v/>
      </c>
      <c r="AL100" s="52" t="str">
        <f t="shared" si="52"/>
        <v/>
      </c>
      <c r="AM100" s="13"/>
      <c r="AN100" s="13" t="b">
        <f t="shared" si="53"/>
        <v>0</v>
      </c>
      <c r="AO100" s="13" t="b">
        <f t="shared" si="54"/>
        <v>0</v>
      </c>
      <c r="AP100" s="13" t="b">
        <f t="shared" si="55"/>
        <v>0</v>
      </c>
      <c r="AQ100" s="13" t="b">
        <f t="shared" si="56"/>
        <v>0</v>
      </c>
      <c r="AR100" s="13"/>
      <c r="AS100" s="63" t="str">
        <f t="shared" si="57"/>
        <v/>
      </c>
      <c r="AT100" s="63"/>
      <c r="AU100" s="63"/>
      <c r="AV100" s="63"/>
      <c r="AW100" s="63"/>
      <c r="AX100" s="63" t="str">
        <f t="shared" si="58"/>
        <v/>
      </c>
      <c r="AY100" s="63"/>
      <c r="AZ100" s="13"/>
      <c r="BA100" s="13"/>
    </row>
    <row r="101" spans="1:53" ht="75" customHeight="1" x14ac:dyDescent="0.3">
      <c r="A101" s="80">
        <v>81</v>
      </c>
      <c r="B101" s="71"/>
      <c r="C101" s="72"/>
      <c r="D101" s="72"/>
      <c r="E101" s="72"/>
      <c r="F101" s="72"/>
      <c r="G101" s="72"/>
      <c r="H101" s="21" t="str">
        <f t="shared" si="30"/>
        <v/>
      </c>
      <c r="I101" s="31" t="str">
        <f t="shared" si="31"/>
        <v/>
      </c>
      <c r="J101" s="31" t="str">
        <f t="shared" si="32"/>
        <v/>
      </c>
      <c r="K101" s="31" t="str">
        <f t="shared" si="33"/>
        <v/>
      </c>
      <c r="L101" s="31" t="str">
        <f t="shared" si="34"/>
        <v/>
      </c>
      <c r="M101" s="20" t="str">
        <f t="shared" si="35"/>
        <v/>
      </c>
      <c r="N101" s="32" t="str">
        <f t="shared" si="59"/>
        <v/>
      </c>
      <c r="O101" s="11"/>
      <c r="P101" s="9"/>
      <c r="Q101" s="9"/>
      <c r="R101" s="51" t="b">
        <f t="shared" si="36"/>
        <v>0</v>
      </c>
      <c r="S101" s="52" t="b">
        <f t="shared" si="37"/>
        <v>0</v>
      </c>
      <c r="T101" s="53" t="b">
        <f t="shared" si="38"/>
        <v>0</v>
      </c>
      <c r="U101" s="53" t="b">
        <f t="shared" si="39"/>
        <v>0</v>
      </c>
      <c r="V101" s="53" t="b">
        <f t="shared" si="40"/>
        <v>0</v>
      </c>
      <c r="W101" s="13"/>
      <c r="X101" s="51" t="b">
        <f t="shared" si="41"/>
        <v>0</v>
      </c>
      <c r="Y101" s="54" t="b">
        <f t="shared" si="42"/>
        <v>0</v>
      </c>
      <c r="Z101" s="13" t="b">
        <f t="shared" si="43"/>
        <v>0</v>
      </c>
      <c r="AA101" s="55" t="b">
        <f t="shared" si="44"/>
        <v>0</v>
      </c>
      <c r="AB101" s="55" t="b">
        <f t="shared" si="45"/>
        <v>0</v>
      </c>
      <c r="AC101" s="55" t="b">
        <f t="shared" si="46"/>
        <v>0</v>
      </c>
      <c r="AD101" s="1"/>
      <c r="AF101" s="54" t="b">
        <f t="shared" si="47"/>
        <v>0</v>
      </c>
      <c r="AG101" s="55" t="b">
        <f t="shared" si="48"/>
        <v>0</v>
      </c>
      <c r="AH101" s="55" t="b">
        <f t="shared" si="49"/>
        <v>0</v>
      </c>
      <c r="AI101" s="55" t="b">
        <f t="shared" si="50"/>
        <v>0</v>
      </c>
      <c r="AK101" s="52" t="str">
        <f t="shared" si="51"/>
        <v/>
      </c>
      <c r="AL101" s="52" t="str">
        <f t="shared" si="52"/>
        <v/>
      </c>
      <c r="AM101" s="13"/>
      <c r="AN101" s="13" t="b">
        <f t="shared" si="53"/>
        <v>0</v>
      </c>
      <c r="AO101" s="13" t="b">
        <f t="shared" si="54"/>
        <v>0</v>
      </c>
      <c r="AP101" s="13" t="b">
        <f t="shared" si="55"/>
        <v>0</v>
      </c>
      <c r="AQ101" s="13" t="b">
        <f t="shared" si="56"/>
        <v>0</v>
      </c>
      <c r="AR101" s="13"/>
      <c r="AS101" s="63" t="str">
        <f t="shared" si="57"/>
        <v/>
      </c>
      <c r="AT101" s="63"/>
      <c r="AU101" s="63"/>
      <c r="AV101" s="63"/>
      <c r="AW101" s="63"/>
      <c r="AX101" s="63" t="str">
        <f t="shared" si="58"/>
        <v/>
      </c>
      <c r="AY101" s="63"/>
      <c r="AZ101" s="13"/>
      <c r="BA101" s="13"/>
    </row>
    <row r="102" spans="1:53" ht="75" customHeight="1" x14ac:dyDescent="0.3">
      <c r="A102" s="80">
        <v>82</v>
      </c>
      <c r="B102" s="69"/>
      <c r="C102" s="70"/>
      <c r="D102" s="70"/>
      <c r="E102" s="70"/>
      <c r="F102" s="70"/>
      <c r="G102" s="70"/>
      <c r="H102" s="86" t="str">
        <f t="shared" si="30"/>
        <v/>
      </c>
      <c r="I102" s="87" t="str">
        <f t="shared" si="31"/>
        <v/>
      </c>
      <c r="J102" s="87" t="str">
        <f t="shared" si="32"/>
        <v/>
      </c>
      <c r="K102" s="87" t="str">
        <f t="shared" si="33"/>
        <v/>
      </c>
      <c r="L102" s="87" t="str">
        <f t="shared" si="34"/>
        <v/>
      </c>
      <c r="M102" s="38" t="str">
        <f t="shared" si="35"/>
        <v/>
      </c>
      <c r="N102" s="88" t="str">
        <f t="shared" si="59"/>
        <v/>
      </c>
      <c r="O102" s="11"/>
      <c r="P102" s="9"/>
      <c r="Q102" s="9"/>
      <c r="R102" s="51" t="b">
        <f t="shared" si="36"/>
        <v>0</v>
      </c>
      <c r="S102" s="52" t="b">
        <f t="shared" si="37"/>
        <v>0</v>
      </c>
      <c r="T102" s="53" t="b">
        <f t="shared" si="38"/>
        <v>0</v>
      </c>
      <c r="U102" s="53" t="b">
        <f t="shared" si="39"/>
        <v>0</v>
      </c>
      <c r="V102" s="53" t="b">
        <f t="shared" si="40"/>
        <v>0</v>
      </c>
      <c r="W102" s="13"/>
      <c r="X102" s="51" t="b">
        <f t="shared" si="41"/>
        <v>0</v>
      </c>
      <c r="Y102" s="54" t="b">
        <f t="shared" si="42"/>
        <v>0</v>
      </c>
      <c r="Z102" s="13" t="b">
        <f t="shared" si="43"/>
        <v>0</v>
      </c>
      <c r="AA102" s="55" t="b">
        <f t="shared" si="44"/>
        <v>0</v>
      </c>
      <c r="AB102" s="55" t="b">
        <f t="shared" si="45"/>
        <v>0</v>
      </c>
      <c r="AC102" s="55" t="b">
        <f t="shared" si="46"/>
        <v>0</v>
      </c>
      <c r="AD102" s="1"/>
      <c r="AF102" s="54" t="b">
        <f t="shared" si="47"/>
        <v>0</v>
      </c>
      <c r="AG102" s="55" t="b">
        <f t="shared" si="48"/>
        <v>0</v>
      </c>
      <c r="AH102" s="55" t="b">
        <f t="shared" si="49"/>
        <v>0</v>
      </c>
      <c r="AI102" s="55" t="b">
        <f t="shared" si="50"/>
        <v>0</v>
      </c>
      <c r="AK102" s="52" t="str">
        <f t="shared" si="51"/>
        <v/>
      </c>
      <c r="AL102" s="52" t="str">
        <f t="shared" si="52"/>
        <v/>
      </c>
      <c r="AM102" s="13"/>
      <c r="AN102" s="13" t="b">
        <f t="shared" si="53"/>
        <v>0</v>
      </c>
      <c r="AO102" s="13" t="b">
        <f t="shared" si="54"/>
        <v>0</v>
      </c>
      <c r="AP102" s="13" t="b">
        <f t="shared" si="55"/>
        <v>0</v>
      </c>
      <c r="AQ102" s="13" t="b">
        <f t="shared" si="56"/>
        <v>0</v>
      </c>
      <c r="AR102" s="13"/>
      <c r="AS102" s="63" t="str">
        <f t="shared" si="57"/>
        <v/>
      </c>
      <c r="AT102" s="63"/>
      <c r="AU102" s="63"/>
      <c r="AV102" s="63"/>
      <c r="AW102" s="63"/>
      <c r="AX102" s="63" t="str">
        <f t="shared" si="58"/>
        <v/>
      </c>
      <c r="AY102" s="63"/>
      <c r="AZ102" s="13"/>
      <c r="BA102" s="13"/>
    </row>
    <row r="103" spans="1:53" ht="75" customHeight="1" x14ac:dyDescent="0.3">
      <c r="A103" s="80">
        <v>83</v>
      </c>
      <c r="B103" s="71"/>
      <c r="C103" s="72"/>
      <c r="D103" s="72"/>
      <c r="E103" s="72"/>
      <c r="F103" s="72"/>
      <c r="G103" s="72"/>
      <c r="H103" s="21" t="str">
        <f t="shared" si="30"/>
        <v/>
      </c>
      <c r="I103" s="31" t="str">
        <f t="shared" si="31"/>
        <v/>
      </c>
      <c r="J103" s="31" t="str">
        <f t="shared" si="32"/>
        <v/>
      </c>
      <c r="K103" s="31" t="str">
        <f t="shared" si="33"/>
        <v/>
      </c>
      <c r="L103" s="31" t="str">
        <f t="shared" si="34"/>
        <v/>
      </c>
      <c r="M103" s="20" t="str">
        <f t="shared" si="35"/>
        <v/>
      </c>
      <c r="N103" s="32" t="str">
        <f t="shared" si="59"/>
        <v/>
      </c>
      <c r="O103" s="11"/>
      <c r="P103" s="9"/>
      <c r="Q103" s="9"/>
      <c r="R103" s="51" t="b">
        <f t="shared" si="36"/>
        <v>0</v>
      </c>
      <c r="S103" s="52" t="b">
        <f t="shared" si="37"/>
        <v>0</v>
      </c>
      <c r="T103" s="53" t="b">
        <f t="shared" si="38"/>
        <v>0</v>
      </c>
      <c r="U103" s="53" t="b">
        <f t="shared" si="39"/>
        <v>0</v>
      </c>
      <c r="V103" s="53" t="b">
        <f t="shared" si="40"/>
        <v>0</v>
      </c>
      <c r="W103" s="13"/>
      <c r="X103" s="51" t="b">
        <f t="shared" si="41"/>
        <v>0</v>
      </c>
      <c r="Y103" s="54" t="b">
        <f t="shared" si="42"/>
        <v>0</v>
      </c>
      <c r="Z103" s="13" t="b">
        <f t="shared" si="43"/>
        <v>0</v>
      </c>
      <c r="AA103" s="55" t="b">
        <f t="shared" si="44"/>
        <v>0</v>
      </c>
      <c r="AB103" s="55" t="b">
        <f t="shared" si="45"/>
        <v>0</v>
      </c>
      <c r="AC103" s="55" t="b">
        <f t="shared" si="46"/>
        <v>0</v>
      </c>
      <c r="AD103" s="1"/>
      <c r="AF103" s="54" t="b">
        <f t="shared" si="47"/>
        <v>0</v>
      </c>
      <c r="AG103" s="55" t="b">
        <f t="shared" si="48"/>
        <v>0</v>
      </c>
      <c r="AH103" s="55" t="b">
        <f t="shared" si="49"/>
        <v>0</v>
      </c>
      <c r="AI103" s="55" t="b">
        <f t="shared" si="50"/>
        <v>0</v>
      </c>
      <c r="AK103" s="52" t="str">
        <f t="shared" si="51"/>
        <v/>
      </c>
      <c r="AL103" s="52" t="str">
        <f t="shared" si="52"/>
        <v/>
      </c>
      <c r="AM103" s="13"/>
      <c r="AN103" s="13" t="b">
        <f t="shared" si="53"/>
        <v>0</v>
      </c>
      <c r="AO103" s="13" t="b">
        <f t="shared" si="54"/>
        <v>0</v>
      </c>
      <c r="AP103" s="13" t="b">
        <f t="shared" si="55"/>
        <v>0</v>
      </c>
      <c r="AQ103" s="13" t="b">
        <f t="shared" si="56"/>
        <v>0</v>
      </c>
      <c r="AR103" s="13"/>
      <c r="AS103" s="63" t="str">
        <f t="shared" si="57"/>
        <v/>
      </c>
      <c r="AT103" s="63"/>
      <c r="AU103" s="63"/>
      <c r="AV103" s="63"/>
      <c r="AW103" s="63"/>
      <c r="AX103" s="63" t="str">
        <f t="shared" si="58"/>
        <v/>
      </c>
      <c r="AY103" s="63"/>
      <c r="AZ103" s="13"/>
      <c r="BA103" s="13"/>
    </row>
    <row r="104" spans="1:53" ht="75" customHeight="1" x14ac:dyDescent="0.3">
      <c r="A104" s="80">
        <v>84</v>
      </c>
      <c r="B104" s="69"/>
      <c r="C104" s="70"/>
      <c r="D104" s="70"/>
      <c r="E104" s="70"/>
      <c r="F104" s="70"/>
      <c r="G104" s="70"/>
      <c r="H104" s="86" t="str">
        <f t="shared" si="30"/>
        <v/>
      </c>
      <c r="I104" s="87" t="str">
        <f t="shared" si="31"/>
        <v/>
      </c>
      <c r="J104" s="87" t="str">
        <f t="shared" si="32"/>
        <v/>
      </c>
      <c r="K104" s="87" t="str">
        <f t="shared" si="33"/>
        <v/>
      </c>
      <c r="L104" s="87" t="str">
        <f t="shared" si="34"/>
        <v/>
      </c>
      <c r="M104" s="38" t="str">
        <f t="shared" si="35"/>
        <v/>
      </c>
      <c r="N104" s="88" t="str">
        <f t="shared" si="59"/>
        <v/>
      </c>
      <c r="O104" s="11"/>
      <c r="P104" s="9"/>
      <c r="Q104" s="9"/>
      <c r="R104" s="51" t="b">
        <f t="shared" si="36"/>
        <v>0</v>
      </c>
      <c r="S104" s="52" t="b">
        <f t="shared" si="37"/>
        <v>0</v>
      </c>
      <c r="T104" s="53" t="b">
        <f t="shared" si="38"/>
        <v>0</v>
      </c>
      <c r="U104" s="53" t="b">
        <f t="shared" si="39"/>
        <v>0</v>
      </c>
      <c r="V104" s="53" t="b">
        <f t="shared" si="40"/>
        <v>0</v>
      </c>
      <c r="W104" s="13"/>
      <c r="X104" s="51" t="b">
        <f t="shared" si="41"/>
        <v>0</v>
      </c>
      <c r="Y104" s="54" t="b">
        <f t="shared" si="42"/>
        <v>0</v>
      </c>
      <c r="Z104" s="13" t="b">
        <f t="shared" si="43"/>
        <v>0</v>
      </c>
      <c r="AA104" s="55" t="b">
        <f t="shared" si="44"/>
        <v>0</v>
      </c>
      <c r="AB104" s="55" t="b">
        <f t="shared" si="45"/>
        <v>0</v>
      </c>
      <c r="AC104" s="55" t="b">
        <f t="shared" si="46"/>
        <v>0</v>
      </c>
      <c r="AD104" s="1"/>
      <c r="AF104" s="54" t="b">
        <f t="shared" si="47"/>
        <v>0</v>
      </c>
      <c r="AG104" s="55" t="b">
        <f t="shared" si="48"/>
        <v>0</v>
      </c>
      <c r="AH104" s="55" t="b">
        <f t="shared" si="49"/>
        <v>0</v>
      </c>
      <c r="AI104" s="55" t="b">
        <f t="shared" si="50"/>
        <v>0</v>
      </c>
      <c r="AK104" s="52" t="str">
        <f t="shared" si="51"/>
        <v/>
      </c>
      <c r="AL104" s="52" t="str">
        <f t="shared" si="52"/>
        <v/>
      </c>
      <c r="AM104" s="13"/>
      <c r="AN104" s="13" t="b">
        <f t="shared" si="53"/>
        <v>0</v>
      </c>
      <c r="AO104" s="13" t="b">
        <f t="shared" si="54"/>
        <v>0</v>
      </c>
      <c r="AP104" s="13" t="b">
        <f t="shared" si="55"/>
        <v>0</v>
      </c>
      <c r="AQ104" s="13" t="b">
        <f t="shared" si="56"/>
        <v>0</v>
      </c>
      <c r="AR104" s="13"/>
      <c r="AS104" s="63" t="str">
        <f t="shared" si="57"/>
        <v/>
      </c>
      <c r="AT104" s="63"/>
      <c r="AU104" s="63"/>
      <c r="AV104" s="63"/>
      <c r="AW104" s="63"/>
      <c r="AX104" s="63" t="str">
        <f t="shared" si="58"/>
        <v/>
      </c>
      <c r="AY104" s="63"/>
      <c r="AZ104" s="13"/>
      <c r="BA104" s="13"/>
    </row>
    <row r="105" spans="1:53" ht="75" customHeight="1" x14ac:dyDescent="0.3">
      <c r="A105" s="80">
        <v>85</v>
      </c>
      <c r="B105" s="71"/>
      <c r="C105" s="72"/>
      <c r="D105" s="72"/>
      <c r="E105" s="72"/>
      <c r="F105" s="72"/>
      <c r="G105" s="72"/>
      <c r="H105" s="21" t="str">
        <f t="shared" si="30"/>
        <v/>
      </c>
      <c r="I105" s="31" t="str">
        <f t="shared" si="31"/>
        <v/>
      </c>
      <c r="J105" s="31" t="str">
        <f t="shared" si="32"/>
        <v/>
      </c>
      <c r="K105" s="31" t="str">
        <f t="shared" si="33"/>
        <v/>
      </c>
      <c r="L105" s="31" t="str">
        <f t="shared" si="34"/>
        <v/>
      </c>
      <c r="M105" s="20" t="str">
        <f t="shared" si="35"/>
        <v/>
      </c>
      <c r="N105" s="32" t="str">
        <f t="shared" si="59"/>
        <v/>
      </c>
      <c r="O105" s="11"/>
      <c r="P105" s="9"/>
      <c r="Q105" s="9"/>
      <c r="R105" s="51" t="b">
        <f t="shared" si="36"/>
        <v>0</v>
      </c>
      <c r="S105" s="52" t="b">
        <f t="shared" si="37"/>
        <v>0</v>
      </c>
      <c r="T105" s="53" t="b">
        <f t="shared" si="38"/>
        <v>0</v>
      </c>
      <c r="U105" s="53" t="b">
        <f t="shared" si="39"/>
        <v>0</v>
      </c>
      <c r="V105" s="53" t="b">
        <f t="shared" si="40"/>
        <v>0</v>
      </c>
      <c r="W105" s="13"/>
      <c r="X105" s="51" t="b">
        <f t="shared" si="41"/>
        <v>0</v>
      </c>
      <c r="Y105" s="54" t="b">
        <f t="shared" si="42"/>
        <v>0</v>
      </c>
      <c r="Z105" s="13" t="b">
        <f t="shared" si="43"/>
        <v>0</v>
      </c>
      <c r="AA105" s="55" t="b">
        <f t="shared" si="44"/>
        <v>0</v>
      </c>
      <c r="AB105" s="55" t="b">
        <f t="shared" si="45"/>
        <v>0</v>
      </c>
      <c r="AC105" s="55" t="b">
        <f t="shared" si="46"/>
        <v>0</v>
      </c>
      <c r="AD105" s="1"/>
      <c r="AF105" s="54" t="b">
        <f t="shared" si="47"/>
        <v>0</v>
      </c>
      <c r="AG105" s="55" t="b">
        <f t="shared" si="48"/>
        <v>0</v>
      </c>
      <c r="AH105" s="55" t="b">
        <f t="shared" si="49"/>
        <v>0</v>
      </c>
      <c r="AI105" s="55" t="b">
        <f t="shared" si="50"/>
        <v>0</v>
      </c>
      <c r="AK105" s="52" t="str">
        <f t="shared" si="51"/>
        <v/>
      </c>
      <c r="AL105" s="52" t="str">
        <f t="shared" si="52"/>
        <v/>
      </c>
      <c r="AM105" s="13"/>
      <c r="AN105" s="13" t="b">
        <f t="shared" si="53"/>
        <v>0</v>
      </c>
      <c r="AO105" s="13" t="b">
        <f t="shared" si="54"/>
        <v>0</v>
      </c>
      <c r="AP105" s="13" t="b">
        <f t="shared" si="55"/>
        <v>0</v>
      </c>
      <c r="AQ105" s="13" t="b">
        <f t="shared" si="56"/>
        <v>0</v>
      </c>
      <c r="AR105" s="13"/>
      <c r="AS105" s="63" t="str">
        <f t="shared" si="57"/>
        <v/>
      </c>
      <c r="AT105" s="63"/>
      <c r="AU105" s="63"/>
      <c r="AV105" s="63"/>
      <c r="AW105" s="63"/>
      <c r="AX105" s="63" t="str">
        <f t="shared" si="58"/>
        <v/>
      </c>
      <c r="AY105" s="63"/>
      <c r="AZ105" s="13"/>
      <c r="BA105" s="13"/>
    </row>
    <row r="106" spans="1:53" ht="75" customHeight="1" x14ac:dyDescent="0.3">
      <c r="A106" s="80">
        <v>86</v>
      </c>
      <c r="B106" s="69"/>
      <c r="C106" s="70"/>
      <c r="D106" s="70"/>
      <c r="E106" s="70"/>
      <c r="F106" s="70"/>
      <c r="G106" s="70"/>
      <c r="H106" s="86" t="str">
        <f t="shared" si="30"/>
        <v/>
      </c>
      <c r="I106" s="87" t="str">
        <f t="shared" si="31"/>
        <v/>
      </c>
      <c r="J106" s="87" t="str">
        <f t="shared" si="32"/>
        <v/>
      </c>
      <c r="K106" s="87" t="str">
        <f t="shared" si="33"/>
        <v/>
      </c>
      <c r="L106" s="87" t="str">
        <f t="shared" si="34"/>
        <v/>
      </c>
      <c r="M106" s="38" t="str">
        <f t="shared" si="35"/>
        <v/>
      </c>
      <c r="N106" s="88" t="str">
        <f t="shared" si="59"/>
        <v/>
      </c>
      <c r="O106" s="11"/>
      <c r="P106" s="9"/>
      <c r="Q106" s="9"/>
      <c r="R106" s="51" t="b">
        <f t="shared" si="36"/>
        <v>0</v>
      </c>
      <c r="S106" s="52" t="b">
        <f t="shared" si="37"/>
        <v>0</v>
      </c>
      <c r="T106" s="53" t="b">
        <f t="shared" si="38"/>
        <v>0</v>
      </c>
      <c r="U106" s="53" t="b">
        <f t="shared" si="39"/>
        <v>0</v>
      </c>
      <c r="V106" s="53" t="b">
        <f t="shared" si="40"/>
        <v>0</v>
      </c>
      <c r="W106" s="13"/>
      <c r="X106" s="51" t="b">
        <f t="shared" si="41"/>
        <v>0</v>
      </c>
      <c r="Y106" s="54" t="b">
        <f t="shared" si="42"/>
        <v>0</v>
      </c>
      <c r="Z106" s="13" t="b">
        <f t="shared" si="43"/>
        <v>0</v>
      </c>
      <c r="AA106" s="55" t="b">
        <f t="shared" si="44"/>
        <v>0</v>
      </c>
      <c r="AB106" s="55" t="b">
        <f t="shared" si="45"/>
        <v>0</v>
      </c>
      <c r="AC106" s="55" t="b">
        <f t="shared" si="46"/>
        <v>0</v>
      </c>
      <c r="AD106" s="1"/>
      <c r="AF106" s="54" t="b">
        <f t="shared" si="47"/>
        <v>0</v>
      </c>
      <c r="AG106" s="55" t="b">
        <f t="shared" si="48"/>
        <v>0</v>
      </c>
      <c r="AH106" s="55" t="b">
        <f t="shared" si="49"/>
        <v>0</v>
      </c>
      <c r="AI106" s="55" t="b">
        <f t="shared" si="50"/>
        <v>0</v>
      </c>
      <c r="AK106" s="52" t="str">
        <f t="shared" si="51"/>
        <v/>
      </c>
      <c r="AL106" s="52" t="str">
        <f t="shared" si="52"/>
        <v/>
      </c>
      <c r="AM106" s="13"/>
      <c r="AN106" s="13" t="b">
        <f t="shared" si="53"/>
        <v>0</v>
      </c>
      <c r="AO106" s="13" t="b">
        <f t="shared" si="54"/>
        <v>0</v>
      </c>
      <c r="AP106" s="13" t="b">
        <f t="shared" si="55"/>
        <v>0</v>
      </c>
      <c r="AQ106" s="13" t="b">
        <f t="shared" si="56"/>
        <v>0</v>
      </c>
      <c r="AR106" s="13"/>
      <c r="AS106" s="63" t="str">
        <f t="shared" si="57"/>
        <v/>
      </c>
      <c r="AT106" s="63"/>
      <c r="AU106" s="63"/>
      <c r="AV106" s="63"/>
      <c r="AW106" s="63"/>
      <c r="AX106" s="63" t="str">
        <f t="shared" si="58"/>
        <v/>
      </c>
      <c r="AY106" s="63"/>
      <c r="AZ106" s="13"/>
      <c r="BA106" s="13"/>
    </row>
    <row r="107" spans="1:53" ht="75" customHeight="1" x14ac:dyDescent="0.3">
      <c r="A107" s="80">
        <v>87</v>
      </c>
      <c r="B107" s="71"/>
      <c r="C107" s="72"/>
      <c r="D107" s="72"/>
      <c r="E107" s="72"/>
      <c r="F107" s="72"/>
      <c r="G107" s="72"/>
      <c r="H107" s="21" t="str">
        <f t="shared" si="30"/>
        <v/>
      </c>
      <c r="I107" s="31" t="str">
        <f t="shared" si="31"/>
        <v/>
      </c>
      <c r="J107" s="31" t="str">
        <f t="shared" si="32"/>
        <v/>
      </c>
      <c r="K107" s="31" t="str">
        <f t="shared" si="33"/>
        <v/>
      </c>
      <c r="L107" s="31" t="str">
        <f t="shared" si="34"/>
        <v/>
      </c>
      <c r="M107" s="20" t="str">
        <f t="shared" si="35"/>
        <v/>
      </c>
      <c r="N107" s="32" t="str">
        <f t="shared" si="59"/>
        <v/>
      </c>
      <c r="O107" s="11"/>
      <c r="P107" s="9"/>
      <c r="Q107" s="9"/>
      <c r="R107" s="51" t="b">
        <f t="shared" si="36"/>
        <v>0</v>
      </c>
      <c r="S107" s="52" t="b">
        <f t="shared" si="37"/>
        <v>0</v>
      </c>
      <c r="T107" s="53" t="b">
        <f t="shared" si="38"/>
        <v>0</v>
      </c>
      <c r="U107" s="53" t="b">
        <f t="shared" si="39"/>
        <v>0</v>
      </c>
      <c r="V107" s="53" t="b">
        <f t="shared" si="40"/>
        <v>0</v>
      </c>
      <c r="W107" s="13"/>
      <c r="X107" s="51" t="b">
        <f t="shared" si="41"/>
        <v>0</v>
      </c>
      <c r="Y107" s="54" t="b">
        <f t="shared" si="42"/>
        <v>0</v>
      </c>
      <c r="Z107" s="13" t="b">
        <f t="shared" si="43"/>
        <v>0</v>
      </c>
      <c r="AA107" s="55" t="b">
        <f t="shared" si="44"/>
        <v>0</v>
      </c>
      <c r="AB107" s="55" t="b">
        <f t="shared" si="45"/>
        <v>0</v>
      </c>
      <c r="AC107" s="55" t="b">
        <f t="shared" si="46"/>
        <v>0</v>
      </c>
      <c r="AD107" s="1"/>
      <c r="AF107" s="54" t="b">
        <f t="shared" si="47"/>
        <v>0</v>
      </c>
      <c r="AG107" s="55" t="b">
        <f t="shared" si="48"/>
        <v>0</v>
      </c>
      <c r="AH107" s="55" t="b">
        <f t="shared" si="49"/>
        <v>0</v>
      </c>
      <c r="AI107" s="55" t="b">
        <f t="shared" si="50"/>
        <v>0</v>
      </c>
      <c r="AK107" s="52" t="str">
        <f t="shared" si="51"/>
        <v/>
      </c>
      <c r="AL107" s="52" t="str">
        <f t="shared" si="52"/>
        <v/>
      </c>
      <c r="AM107" s="13"/>
      <c r="AN107" s="13" t="b">
        <f t="shared" si="53"/>
        <v>0</v>
      </c>
      <c r="AO107" s="13" t="b">
        <f t="shared" si="54"/>
        <v>0</v>
      </c>
      <c r="AP107" s="13" t="b">
        <f t="shared" si="55"/>
        <v>0</v>
      </c>
      <c r="AQ107" s="13" t="b">
        <f t="shared" si="56"/>
        <v>0</v>
      </c>
      <c r="AR107" s="13"/>
      <c r="AS107" s="63" t="str">
        <f t="shared" si="57"/>
        <v/>
      </c>
      <c r="AT107" s="63"/>
      <c r="AU107" s="63"/>
      <c r="AV107" s="63"/>
      <c r="AW107" s="63"/>
      <c r="AX107" s="63" t="str">
        <f t="shared" si="58"/>
        <v/>
      </c>
      <c r="AY107" s="63"/>
      <c r="AZ107" s="13"/>
      <c r="BA107" s="13"/>
    </row>
    <row r="108" spans="1:53" ht="75" customHeight="1" x14ac:dyDescent="0.3">
      <c r="A108" s="80">
        <v>88</v>
      </c>
      <c r="B108" s="69"/>
      <c r="C108" s="70"/>
      <c r="D108" s="70"/>
      <c r="E108" s="70"/>
      <c r="F108" s="70"/>
      <c r="G108" s="70"/>
      <c r="H108" s="86" t="str">
        <f t="shared" si="30"/>
        <v/>
      </c>
      <c r="I108" s="87" t="str">
        <f t="shared" si="31"/>
        <v/>
      </c>
      <c r="J108" s="87" t="str">
        <f t="shared" si="32"/>
        <v/>
      </c>
      <c r="K108" s="87" t="str">
        <f t="shared" si="33"/>
        <v/>
      </c>
      <c r="L108" s="87" t="str">
        <f t="shared" si="34"/>
        <v/>
      </c>
      <c r="M108" s="38" t="str">
        <f t="shared" si="35"/>
        <v/>
      </c>
      <c r="N108" s="88" t="str">
        <f t="shared" si="59"/>
        <v/>
      </c>
      <c r="O108" s="11"/>
      <c r="P108" s="9"/>
      <c r="Q108" s="9"/>
      <c r="R108" s="51" t="b">
        <f t="shared" si="36"/>
        <v>0</v>
      </c>
      <c r="S108" s="52" t="b">
        <f t="shared" si="37"/>
        <v>0</v>
      </c>
      <c r="T108" s="53" t="b">
        <f t="shared" si="38"/>
        <v>0</v>
      </c>
      <c r="U108" s="53" t="b">
        <f t="shared" si="39"/>
        <v>0</v>
      </c>
      <c r="V108" s="53" t="b">
        <f t="shared" si="40"/>
        <v>0</v>
      </c>
      <c r="W108" s="13"/>
      <c r="X108" s="51" t="b">
        <f t="shared" si="41"/>
        <v>0</v>
      </c>
      <c r="Y108" s="54" t="b">
        <f t="shared" si="42"/>
        <v>0</v>
      </c>
      <c r="Z108" s="13" t="b">
        <f t="shared" si="43"/>
        <v>0</v>
      </c>
      <c r="AA108" s="55" t="b">
        <f t="shared" si="44"/>
        <v>0</v>
      </c>
      <c r="AB108" s="55" t="b">
        <f t="shared" si="45"/>
        <v>0</v>
      </c>
      <c r="AC108" s="55" t="b">
        <f t="shared" si="46"/>
        <v>0</v>
      </c>
      <c r="AD108" s="1"/>
      <c r="AF108" s="54" t="b">
        <f t="shared" si="47"/>
        <v>0</v>
      </c>
      <c r="AG108" s="55" t="b">
        <f t="shared" si="48"/>
        <v>0</v>
      </c>
      <c r="AH108" s="55" t="b">
        <f t="shared" si="49"/>
        <v>0</v>
      </c>
      <c r="AI108" s="55" t="b">
        <f t="shared" si="50"/>
        <v>0</v>
      </c>
      <c r="AK108" s="52" t="str">
        <f t="shared" si="51"/>
        <v/>
      </c>
      <c r="AL108" s="52" t="str">
        <f t="shared" si="52"/>
        <v/>
      </c>
      <c r="AM108" s="13"/>
      <c r="AN108" s="13" t="b">
        <f t="shared" si="53"/>
        <v>0</v>
      </c>
      <c r="AO108" s="13" t="b">
        <f t="shared" si="54"/>
        <v>0</v>
      </c>
      <c r="AP108" s="13" t="b">
        <f t="shared" si="55"/>
        <v>0</v>
      </c>
      <c r="AQ108" s="13" t="b">
        <f t="shared" si="56"/>
        <v>0</v>
      </c>
      <c r="AR108" s="13"/>
      <c r="AS108" s="63" t="str">
        <f t="shared" si="57"/>
        <v/>
      </c>
      <c r="AT108" s="63"/>
      <c r="AU108" s="63"/>
      <c r="AV108" s="63"/>
      <c r="AW108" s="63"/>
      <c r="AX108" s="63" t="str">
        <f t="shared" si="58"/>
        <v/>
      </c>
      <c r="AY108" s="63"/>
      <c r="AZ108" s="13"/>
      <c r="BA108" s="13"/>
    </row>
    <row r="109" spans="1:53" ht="75" customHeight="1" x14ac:dyDescent="0.3">
      <c r="A109" s="80">
        <v>89</v>
      </c>
      <c r="B109" s="71"/>
      <c r="C109" s="72"/>
      <c r="D109" s="72"/>
      <c r="E109" s="72"/>
      <c r="F109" s="72"/>
      <c r="G109" s="72"/>
      <c r="H109" s="21" t="str">
        <f t="shared" si="30"/>
        <v/>
      </c>
      <c r="I109" s="31" t="str">
        <f t="shared" si="31"/>
        <v/>
      </c>
      <c r="J109" s="31" t="str">
        <f t="shared" si="32"/>
        <v/>
      </c>
      <c r="K109" s="31" t="str">
        <f t="shared" si="33"/>
        <v/>
      </c>
      <c r="L109" s="31" t="str">
        <f t="shared" si="34"/>
        <v/>
      </c>
      <c r="M109" s="20" t="str">
        <f t="shared" si="35"/>
        <v/>
      </c>
      <c r="N109" s="32" t="str">
        <f t="shared" si="59"/>
        <v/>
      </c>
      <c r="O109" s="11"/>
      <c r="P109" s="9"/>
      <c r="Q109" s="9"/>
      <c r="R109" s="51" t="b">
        <f t="shared" si="36"/>
        <v>0</v>
      </c>
      <c r="S109" s="52" t="b">
        <f t="shared" si="37"/>
        <v>0</v>
      </c>
      <c r="T109" s="53" t="b">
        <f t="shared" si="38"/>
        <v>0</v>
      </c>
      <c r="U109" s="53" t="b">
        <f t="shared" si="39"/>
        <v>0</v>
      </c>
      <c r="V109" s="53" t="b">
        <f t="shared" si="40"/>
        <v>0</v>
      </c>
      <c r="W109" s="13"/>
      <c r="X109" s="51" t="b">
        <f t="shared" si="41"/>
        <v>0</v>
      </c>
      <c r="Y109" s="54" t="b">
        <f t="shared" si="42"/>
        <v>0</v>
      </c>
      <c r="Z109" s="13" t="b">
        <f t="shared" si="43"/>
        <v>0</v>
      </c>
      <c r="AA109" s="55" t="b">
        <f t="shared" si="44"/>
        <v>0</v>
      </c>
      <c r="AB109" s="55" t="b">
        <f t="shared" si="45"/>
        <v>0</v>
      </c>
      <c r="AC109" s="55" t="b">
        <f t="shared" si="46"/>
        <v>0</v>
      </c>
      <c r="AD109" s="1"/>
      <c r="AF109" s="54" t="b">
        <f t="shared" si="47"/>
        <v>0</v>
      </c>
      <c r="AG109" s="55" t="b">
        <f t="shared" si="48"/>
        <v>0</v>
      </c>
      <c r="AH109" s="55" t="b">
        <f t="shared" si="49"/>
        <v>0</v>
      </c>
      <c r="AI109" s="55" t="b">
        <f t="shared" si="50"/>
        <v>0</v>
      </c>
      <c r="AK109" s="52" t="str">
        <f t="shared" si="51"/>
        <v/>
      </c>
      <c r="AL109" s="52" t="str">
        <f t="shared" si="52"/>
        <v/>
      </c>
      <c r="AM109" s="13"/>
      <c r="AN109" s="13" t="b">
        <f t="shared" si="53"/>
        <v>0</v>
      </c>
      <c r="AO109" s="13" t="b">
        <f t="shared" si="54"/>
        <v>0</v>
      </c>
      <c r="AP109" s="13" t="b">
        <f t="shared" si="55"/>
        <v>0</v>
      </c>
      <c r="AQ109" s="13" t="b">
        <f t="shared" si="56"/>
        <v>0</v>
      </c>
      <c r="AR109" s="13"/>
      <c r="AS109" s="63" t="str">
        <f t="shared" si="57"/>
        <v/>
      </c>
      <c r="AT109" s="63"/>
      <c r="AU109" s="63"/>
      <c r="AV109" s="63"/>
      <c r="AW109" s="63"/>
      <c r="AX109" s="63" t="str">
        <f t="shared" si="58"/>
        <v/>
      </c>
      <c r="AY109" s="63"/>
      <c r="AZ109" s="13"/>
      <c r="BA109" s="13"/>
    </row>
    <row r="110" spans="1:53" ht="75" customHeight="1" x14ac:dyDescent="0.3">
      <c r="A110" s="80">
        <v>90</v>
      </c>
      <c r="B110" s="69"/>
      <c r="C110" s="70"/>
      <c r="D110" s="70"/>
      <c r="E110" s="70"/>
      <c r="F110" s="70"/>
      <c r="G110" s="70"/>
      <c r="H110" s="86" t="str">
        <f t="shared" si="30"/>
        <v/>
      </c>
      <c r="I110" s="87" t="str">
        <f t="shared" si="31"/>
        <v/>
      </c>
      <c r="J110" s="87" t="str">
        <f t="shared" si="32"/>
        <v/>
      </c>
      <c r="K110" s="87" t="str">
        <f t="shared" si="33"/>
        <v/>
      </c>
      <c r="L110" s="87" t="str">
        <f t="shared" si="34"/>
        <v/>
      </c>
      <c r="M110" s="38" t="str">
        <f t="shared" si="35"/>
        <v/>
      </c>
      <c r="N110" s="88" t="str">
        <f t="shared" si="59"/>
        <v/>
      </c>
      <c r="O110" s="11"/>
      <c r="P110" s="9"/>
      <c r="Q110" s="9"/>
      <c r="R110" s="51" t="b">
        <f t="shared" si="36"/>
        <v>0</v>
      </c>
      <c r="S110" s="52" t="b">
        <f t="shared" si="37"/>
        <v>0</v>
      </c>
      <c r="T110" s="53" t="b">
        <f t="shared" si="38"/>
        <v>0</v>
      </c>
      <c r="U110" s="53" t="b">
        <f t="shared" si="39"/>
        <v>0</v>
      </c>
      <c r="V110" s="53" t="b">
        <f t="shared" si="40"/>
        <v>0</v>
      </c>
      <c r="W110" s="13"/>
      <c r="X110" s="51" t="b">
        <f t="shared" si="41"/>
        <v>0</v>
      </c>
      <c r="Y110" s="54" t="b">
        <f t="shared" si="42"/>
        <v>0</v>
      </c>
      <c r="Z110" s="13" t="b">
        <f t="shared" si="43"/>
        <v>0</v>
      </c>
      <c r="AA110" s="55" t="b">
        <f t="shared" si="44"/>
        <v>0</v>
      </c>
      <c r="AB110" s="55" t="b">
        <f t="shared" si="45"/>
        <v>0</v>
      </c>
      <c r="AC110" s="55" t="b">
        <f t="shared" si="46"/>
        <v>0</v>
      </c>
      <c r="AD110" s="1"/>
      <c r="AF110" s="54" t="b">
        <f t="shared" si="47"/>
        <v>0</v>
      </c>
      <c r="AG110" s="55" t="b">
        <f t="shared" si="48"/>
        <v>0</v>
      </c>
      <c r="AH110" s="55" t="b">
        <f t="shared" si="49"/>
        <v>0</v>
      </c>
      <c r="AI110" s="55" t="b">
        <f t="shared" si="50"/>
        <v>0</v>
      </c>
      <c r="AK110" s="52" t="str">
        <f t="shared" si="51"/>
        <v/>
      </c>
      <c r="AL110" s="52" t="str">
        <f t="shared" si="52"/>
        <v/>
      </c>
      <c r="AM110" s="13"/>
      <c r="AN110" s="13" t="b">
        <f t="shared" si="53"/>
        <v>0</v>
      </c>
      <c r="AO110" s="13" t="b">
        <f t="shared" si="54"/>
        <v>0</v>
      </c>
      <c r="AP110" s="13" t="b">
        <f t="shared" si="55"/>
        <v>0</v>
      </c>
      <c r="AQ110" s="13" t="b">
        <f t="shared" si="56"/>
        <v>0</v>
      </c>
      <c r="AR110" s="13"/>
      <c r="AS110" s="63" t="str">
        <f t="shared" si="57"/>
        <v/>
      </c>
      <c r="AT110" s="63"/>
      <c r="AU110" s="63"/>
      <c r="AV110" s="63"/>
      <c r="AW110" s="63"/>
      <c r="AX110" s="63" t="str">
        <f t="shared" si="58"/>
        <v/>
      </c>
      <c r="AY110" s="63"/>
      <c r="AZ110" s="13"/>
      <c r="BA110" s="13"/>
    </row>
    <row r="111" spans="1:53" ht="75" customHeight="1" x14ac:dyDescent="0.3">
      <c r="A111" s="80">
        <v>91</v>
      </c>
      <c r="B111" s="71"/>
      <c r="C111" s="72"/>
      <c r="D111" s="72"/>
      <c r="E111" s="72"/>
      <c r="F111" s="72"/>
      <c r="G111" s="72"/>
      <c r="H111" s="21" t="str">
        <f t="shared" si="30"/>
        <v/>
      </c>
      <c r="I111" s="31" t="str">
        <f t="shared" si="31"/>
        <v/>
      </c>
      <c r="J111" s="31" t="str">
        <f t="shared" si="32"/>
        <v/>
      </c>
      <c r="K111" s="31" t="str">
        <f t="shared" si="33"/>
        <v/>
      </c>
      <c r="L111" s="31" t="str">
        <f t="shared" si="34"/>
        <v/>
      </c>
      <c r="M111" s="20" t="str">
        <f t="shared" si="35"/>
        <v/>
      </c>
      <c r="N111" s="32" t="str">
        <f t="shared" si="59"/>
        <v/>
      </c>
      <c r="O111" s="11"/>
      <c r="P111" s="9"/>
      <c r="Q111" s="9"/>
      <c r="R111" s="51" t="b">
        <f t="shared" si="36"/>
        <v>0</v>
      </c>
      <c r="S111" s="52" t="b">
        <f t="shared" si="37"/>
        <v>0</v>
      </c>
      <c r="T111" s="53" t="b">
        <f t="shared" si="38"/>
        <v>0</v>
      </c>
      <c r="U111" s="53" t="b">
        <f t="shared" si="39"/>
        <v>0</v>
      </c>
      <c r="V111" s="53" t="b">
        <f t="shared" si="40"/>
        <v>0</v>
      </c>
      <c r="W111" s="13"/>
      <c r="X111" s="51" t="b">
        <f t="shared" si="41"/>
        <v>0</v>
      </c>
      <c r="Y111" s="54" t="b">
        <f t="shared" si="42"/>
        <v>0</v>
      </c>
      <c r="Z111" s="13" t="b">
        <f t="shared" si="43"/>
        <v>0</v>
      </c>
      <c r="AA111" s="55" t="b">
        <f t="shared" si="44"/>
        <v>0</v>
      </c>
      <c r="AB111" s="55" t="b">
        <f t="shared" si="45"/>
        <v>0</v>
      </c>
      <c r="AC111" s="55" t="b">
        <f t="shared" si="46"/>
        <v>0</v>
      </c>
      <c r="AD111" s="1"/>
      <c r="AF111" s="54" t="b">
        <f t="shared" si="47"/>
        <v>0</v>
      </c>
      <c r="AG111" s="55" t="b">
        <f t="shared" si="48"/>
        <v>0</v>
      </c>
      <c r="AH111" s="55" t="b">
        <f t="shared" si="49"/>
        <v>0</v>
      </c>
      <c r="AI111" s="55" t="b">
        <f t="shared" si="50"/>
        <v>0</v>
      </c>
      <c r="AK111" s="52" t="str">
        <f t="shared" si="51"/>
        <v/>
      </c>
      <c r="AL111" s="52" t="str">
        <f t="shared" si="52"/>
        <v/>
      </c>
      <c r="AM111" s="13"/>
      <c r="AN111" s="13" t="b">
        <f t="shared" si="53"/>
        <v>0</v>
      </c>
      <c r="AO111" s="13" t="b">
        <f t="shared" si="54"/>
        <v>0</v>
      </c>
      <c r="AP111" s="13" t="b">
        <f t="shared" si="55"/>
        <v>0</v>
      </c>
      <c r="AQ111" s="13" t="b">
        <f t="shared" si="56"/>
        <v>0</v>
      </c>
      <c r="AR111" s="13"/>
      <c r="AS111" s="63" t="str">
        <f t="shared" si="57"/>
        <v/>
      </c>
      <c r="AT111" s="63"/>
      <c r="AU111" s="63"/>
      <c r="AV111" s="63"/>
      <c r="AW111" s="63"/>
      <c r="AX111" s="63" t="str">
        <f t="shared" si="58"/>
        <v/>
      </c>
      <c r="AY111" s="63"/>
      <c r="AZ111" s="13"/>
      <c r="BA111" s="13"/>
    </row>
    <row r="112" spans="1:53" ht="75" customHeight="1" x14ac:dyDescent="0.3">
      <c r="A112" s="80">
        <v>92</v>
      </c>
      <c r="B112" s="69"/>
      <c r="C112" s="70"/>
      <c r="D112" s="70"/>
      <c r="E112" s="70"/>
      <c r="F112" s="70"/>
      <c r="G112" s="70"/>
      <c r="H112" s="86" t="str">
        <f t="shared" si="30"/>
        <v/>
      </c>
      <c r="I112" s="87" t="str">
        <f t="shared" si="31"/>
        <v/>
      </c>
      <c r="J112" s="87" t="str">
        <f t="shared" si="32"/>
        <v/>
      </c>
      <c r="K112" s="87" t="str">
        <f t="shared" si="33"/>
        <v/>
      </c>
      <c r="L112" s="87" t="str">
        <f t="shared" si="34"/>
        <v/>
      </c>
      <c r="M112" s="38" t="str">
        <f t="shared" si="35"/>
        <v/>
      </c>
      <c r="N112" s="88" t="str">
        <f t="shared" si="59"/>
        <v/>
      </c>
      <c r="O112" s="11"/>
      <c r="P112" s="9"/>
      <c r="Q112" s="9"/>
      <c r="R112" s="51" t="b">
        <f t="shared" si="36"/>
        <v>0</v>
      </c>
      <c r="S112" s="52" t="b">
        <f t="shared" si="37"/>
        <v>0</v>
      </c>
      <c r="T112" s="53" t="b">
        <f t="shared" si="38"/>
        <v>0</v>
      </c>
      <c r="U112" s="53" t="b">
        <f t="shared" si="39"/>
        <v>0</v>
      </c>
      <c r="V112" s="53" t="b">
        <f t="shared" si="40"/>
        <v>0</v>
      </c>
      <c r="W112" s="13"/>
      <c r="X112" s="51" t="b">
        <f t="shared" si="41"/>
        <v>0</v>
      </c>
      <c r="Y112" s="54" t="b">
        <f t="shared" si="42"/>
        <v>0</v>
      </c>
      <c r="Z112" s="13" t="b">
        <f t="shared" si="43"/>
        <v>0</v>
      </c>
      <c r="AA112" s="55" t="b">
        <f t="shared" si="44"/>
        <v>0</v>
      </c>
      <c r="AB112" s="55" t="b">
        <f t="shared" si="45"/>
        <v>0</v>
      </c>
      <c r="AC112" s="55" t="b">
        <f t="shared" si="46"/>
        <v>0</v>
      </c>
      <c r="AD112" s="1"/>
      <c r="AF112" s="54" t="b">
        <f t="shared" si="47"/>
        <v>0</v>
      </c>
      <c r="AG112" s="55" t="b">
        <f t="shared" si="48"/>
        <v>0</v>
      </c>
      <c r="AH112" s="55" t="b">
        <f t="shared" si="49"/>
        <v>0</v>
      </c>
      <c r="AI112" s="55" t="b">
        <f t="shared" si="50"/>
        <v>0</v>
      </c>
      <c r="AK112" s="52" t="str">
        <f t="shared" si="51"/>
        <v/>
      </c>
      <c r="AL112" s="52" t="str">
        <f t="shared" si="52"/>
        <v/>
      </c>
      <c r="AM112" s="13"/>
      <c r="AN112" s="13" t="b">
        <f t="shared" si="53"/>
        <v>0</v>
      </c>
      <c r="AO112" s="13" t="b">
        <f t="shared" si="54"/>
        <v>0</v>
      </c>
      <c r="AP112" s="13" t="b">
        <f t="shared" si="55"/>
        <v>0</v>
      </c>
      <c r="AQ112" s="13" t="b">
        <f t="shared" si="56"/>
        <v>0</v>
      </c>
      <c r="AR112" s="13"/>
      <c r="AS112" s="63" t="str">
        <f t="shared" si="57"/>
        <v/>
      </c>
      <c r="AT112" s="63"/>
      <c r="AU112" s="63"/>
      <c r="AV112" s="63"/>
      <c r="AW112" s="63"/>
      <c r="AX112" s="63" t="str">
        <f t="shared" si="58"/>
        <v/>
      </c>
      <c r="AY112" s="63"/>
      <c r="AZ112" s="13"/>
      <c r="BA112" s="13"/>
    </row>
    <row r="113" spans="1:65" s="1" customFormat="1" x14ac:dyDescent="0.3">
      <c r="A113" s="82"/>
      <c r="N113" s="76"/>
      <c r="Q113" s="9"/>
      <c r="R113" s="56"/>
      <c r="S113" s="57"/>
      <c r="T113" s="57"/>
      <c r="U113" s="57"/>
      <c r="V113" s="57"/>
      <c r="W113" s="57"/>
      <c r="X113" s="58"/>
      <c r="Y113" s="57"/>
      <c r="Z113" s="57"/>
      <c r="AA113" s="58"/>
      <c r="AB113" s="59"/>
      <c r="AC113" s="59"/>
      <c r="AD113" s="60"/>
      <c r="AE113" s="23"/>
      <c r="AF113" s="61"/>
      <c r="AG113" s="60"/>
      <c r="AH113" s="60"/>
      <c r="AI113" s="60"/>
      <c r="AJ113" s="60"/>
      <c r="AK113" s="58"/>
      <c r="AL113" s="57"/>
      <c r="AM113" s="57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</row>
    <row r="114" spans="1:65" s="1" customFormat="1" x14ac:dyDescent="0.3">
      <c r="A114" s="82"/>
      <c r="N114" s="76"/>
      <c r="Q114" s="9"/>
      <c r="R114" s="56"/>
      <c r="S114" s="57"/>
      <c r="T114" s="57"/>
      <c r="U114" s="57"/>
      <c r="V114" s="57"/>
      <c r="W114" s="57"/>
      <c r="X114" s="58"/>
      <c r="Y114" s="57"/>
      <c r="Z114" s="57"/>
      <c r="AA114" s="58"/>
      <c r="AB114" s="59"/>
      <c r="AC114" s="59"/>
      <c r="AD114" s="60"/>
      <c r="AE114" s="23"/>
      <c r="AF114" s="61"/>
      <c r="AG114" s="60"/>
      <c r="AH114" s="60"/>
      <c r="AI114" s="60"/>
      <c r="AJ114" s="60"/>
      <c r="AK114" s="23"/>
      <c r="AL114" s="61"/>
      <c r="AM114" s="61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</row>
    <row r="115" spans="1:65" s="1" customFormat="1" x14ac:dyDescent="0.3">
      <c r="A115" s="82"/>
      <c r="N115" s="76"/>
      <c r="R115" s="58"/>
      <c r="S115" s="57"/>
      <c r="T115" s="57"/>
      <c r="U115" s="57"/>
      <c r="V115" s="57"/>
      <c r="W115" s="57"/>
      <c r="X115" s="58"/>
      <c r="Y115" s="57"/>
      <c r="Z115" s="57"/>
      <c r="AA115" s="58"/>
      <c r="AB115" s="59"/>
      <c r="AC115" s="59"/>
      <c r="AD115" s="60"/>
      <c r="AE115" s="23"/>
      <c r="AF115" s="61"/>
      <c r="AG115" s="60"/>
      <c r="AH115" s="60"/>
      <c r="AI115" s="60"/>
      <c r="AJ115" s="60"/>
      <c r="AK115" s="23"/>
      <c r="AL115" s="61"/>
      <c r="AM115" s="61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</row>
    <row r="116" spans="1:65" s="1" customFormat="1" x14ac:dyDescent="0.3">
      <c r="A116" s="82"/>
      <c r="N116" s="76"/>
      <c r="R116" s="58"/>
      <c r="S116" s="57"/>
      <c r="T116" s="57"/>
      <c r="U116" s="57"/>
      <c r="V116" s="57"/>
      <c r="W116" s="57"/>
      <c r="X116" s="58"/>
      <c r="Y116" s="57"/>
      <c r="Z116" s="57"/>
      <c r="AA116" s="58"/>
      <c r="AB116" s="59"/>
      <c r="AC116" s="59"/>
      <c r="AD116" s="60"/>
      <c r="AE116" s="23"/>
      <c r="AF116" s="61"/>
      <c r="AG116" s="60"/>
      <c r="AH116" s="60"/>
      <c r="AI116" s="60"/>
      <c r="AJ116" s="60"/>
      <c r="AK116" s="23"/>
      <c r="AL116" s="61"/>
      <c r="AM116" s="61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</row>
    <row r="117" spans="1:65" s="1" customFormat="1" x14ac:dyDescent="0.3">
      <c r="A117" s="13"/>
      <c r="N117" s="76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62"/>
      <c r="AC117" s="62"/>
      <c r="AD117" s="62"/>
      <c r="AE117" s="23"/>
      <c r="AF117" s="23"/>
      <c r="AG117" s="23"/>
      <c r="AH117" s="23"/>
      <c r="AI117" s="23"/>
      <c r="AJ117" s="23"/>
      <c r="AK117" s="23"/>
      <c r="AL117" s="61"/>
      <c r="AM117" s="61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</row>
    <row r="118" spans="1:65" s="1" customFormat="1" x14ac:dyDescent="0.3">
      <c r="A118" s="13"/>
      <c r="N118" s="76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62"/>
      <c r="AC118" s="62"/>
      <c r="AD118" s="62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</row>
    <row r="119" spans="1:65" s="1" customFormat="1" x14ac:dyDescent="0.3">
      <c r="A119" s="13"/>
      <c r="N119" s="76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62"/>
      <c r="AC119" s="62"/>
      <c r="AD119" s="62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</row>
    <row r="120" spans="1:65" s="1" customFormat="1" x14ac:dyDescent="0.3">
      <c r="A120" s="13"/>
      <c r="N120" s="76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62"/>
      <c r="AC120" s="62"/>
      <c r="AD120" s="62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</row>
    <row r="121" spans="1:65" s="1" customFormat="1" x14ac:dyDescent="0.3">
      <c r="A121" s="13"/>
      <c r="N121" s="76"/>
      <c r="AB121" s="8"/>
      <c r="AC121" s="8"/>
      <c r="AD121" s="8"/>
    </row>
    <row r="122" spans="1:65" s="1" customFormat="1" x14ac:dyDescent="0.3">
      <c r="A122" s="13"/>
      <c r="E122" s="39"/>
      <c r="N122" s="76"/>
      <c r="AB122" s="8"/>
      <c r="AC122" s="8"/>
      <c r="AD122" s="8"/>
    </row>
    <row r="123" spans="1:65" s="1" customFormat="1" x14ac:dyDescent="0.3">
      <c r="A123" s="13"/>
      <c r="N123" s="76"/>
      <c r="AB123" s="8"/>
      <c r="AC123" s="8"/>
      <c r="AD123" s="8"/>
    </row>
    <row r="124" spans="1:65" s="1" customFormat="1" x14ac:dyDescent="0.3">
      <c r="A124" s="13"/>
      <c r="N124" s="76"/>
      <c r="AB124" s="8"/>
      <c r="AC124" s="8"/>
      <c r="AD124" s="8"/>
    </row>
    <row r="125" spans="1:65" s="1" customFormat="1" x14ac:dyDescent="0.3">
      <c r="A125" s="13"/>
      <c r="N125" s="76"/>
      <c r="AB125" s="8"/>
      <c r="AC125" s="8"/>
      <c r="AD125" s="8"/>
    </row>
    <row r="126" spans="1:65" s="1" customFormat="1" x14ac:dyDescent="0.3">
      <c r="A126" s="13"/>
      <c r="N126" s="76"/>
      <c r="AB126" s="8"/>
      <c r="AC126" s="8"/>
      <c r="AD126" s="8"/>
    </row>
    <row r="127" spans="1:65" s="1" customFormat="1" x14ac:dyDescent="0.3">
      <c r="A127" s="13"/>
      <c r="N127" s="76"/>
      <c r="AB127" s="8"/>
      <c r="AC127" s="8"/>
      <c r="AD127" s="8"/>
    </row>
    <row r="128" spans="1:65" s="1" customFormat="1" x14ac:dyDescent="0.3">
      <c r="A128" s="13"/>
      <c r="N128" s="76"/>
      <c r="AB128" s="8"/>
      <c r="AC128" s="8"/>
      <c r="AD128" s="8"/>
    </row>
    <row r="129" spans="1:30" s="1" customFormat="1" x14ac:dyDescent="0.3">
      <c r="A129" s="13"/>
      <c r="N129" s="76"/>
      <c r="AB129" s="8"/>
      <c r="AC129" s="8"/>
      <c r="AD129" s="8"/>
    </row>
    <row r="130" spans="1:30" s="1" customFormat="1" x14ac:dyDescent="0.3">
      <c r="A130" s="13"/>
      <c r="N130" s="76"/>
      <c r="AB130" s="8"/>
      <c r="AC130" s="8"/>
      <c r="AD130" s="8"/>
    </row>
    <row r="131" spans="1:30" s="1" customFormat="1" x14ac:dyDescent="0.3">
      <c r="A131" s="13"/>
      <c r="N131" s="76"/>
      <c r="AB131" s="8"/>
      <c r="AC131" s="8"/>
      <c r="AD131" s="8"/>
    </row>
    <row r="132" spans="1:30" s="1" customFormat="1" x14ac:dyDescent="0.3">
      <c r="A132" s="13"/>
      <c r="N132" s="76"/>
      <c r="AB132" s="8"/>
      <c r="AC132" s="8"/>
      <c r="AD132" s="8"/>
    </row>
    <row r="133" spans="1:30" s="1" customFormat="1" x14ac:dyDescent="0.3">
      <c r="A133" s="13"/>
      <c r="N133" s="76"/>
      <c r="AB133" s="8"/>
      <c r="AC133" s="8"/>
      <c r="AD133" s="8"/>
    </row>
    <row r="134" spans="1:30" s="1" customFormat="1" x14ac:dyDescent="0.3">
      <c r="A134" s="13"/>
      <c r="N134" s="76"/>
      <c r="AB134" s="8"/>
      <c r="AC134" s="8"/>
      <c r="AD134" s="8"/>
    </row>
    <row r="135" spans="1:30" s="1" customFormat="1" x14ac:dyDescent="0.3">
      <c r="A135" s="13"/>
      <c r="N135" s="76"/>
      <c r="AB135" s="8"/>
      <c r="AC135" s="8"/>
      <c r="AD135" s="8"/>
    </row>
    <row r="136" spans="1:30" s="1" customFormat="1" x14ac:dyDescent="0.3">
      <c r="A136" s="13"/>
      <c r="N136" s="76"/>
      <c r="AB136" s="8"/>
      <c r="AC136" s="8"/>
      <c r="AD136" s="8"/>
    </row>
    <row r="137" spans="1:30" s="1" customFormat="1" x14ac:dyDescent="0.3">
      <c r="A137" s="13"/>
      <c r="N137" s="76"/>
      <c r="AB137" s="8"/>
      <c r="AC137" s="8"/>
      <c r="AD137" s="8"/>
    </row>
    <row r="138" spans="1:30" s="1" customFormat="1" x14ac:dyDescent="0.3">
      <c r="A138" s="13"/>
      <c r="N138" s="76"/>
      <c r="AB138" s="8"/>
      <c r="AC138" s="8"/>
      <c r="AD138" s="8"/>
    </row>
    <row r="139" spans="1:30" s="1" customFormat="1" x14ac:dyDescent="0.3">
      <c r="A139" s="13"/>
      <c r="N139" s="76"/>
      <c r="AB139" s="8"/>
      <c r="AC139" s="8"/>
      <c r="AD139" s="8"/>
    </row>
    <row r="140" spans="1:30" s="1" customFormat="1" x14ac:dyDescent="0.3">
      <c r="A140" s="13"/>
      <c r="N140" s="76"/>
      <c r="AB140" s="8"/>
      <c r="AC140" s="8"/>
      <c r="AD140" s="8"/>
    </row>
    <row r="141" spans="1:30" s="1" customFormat="1" x14ac:dyDescent="0.3">
      <c r="A141" s="13"/>
      <c r="N141" s="76"/>
      <c r="AB141" s="8"/>
      <c r="AC141" s="8"/>
      <c r="AD141" s="8"/>
    </row>
    <row r="142" spans="1:30" s="1" customFormat="1" x14ac:dyDescent="0.3">
      <c r="A142" s="13"/>
      <c r="N142" s="76"/>
      <c r="AB142" s="8"/>
      <c r="AC142" s="8"/>
      <c r="AD142" s="8"/>
    </row>
    <row r="143" spans="1:30" s="1" customFormat="1" x14ac:dyDescent="0.3">
      <c r="A143" s="13"/>
      <c r="N143" s="76"/>
      <c r="AB143" s="8"/>
      <c r="AC143" s="8"/>
      <c r="AD143" s="8"/>
    </row>
    <row r="144" spans="1:30" s="1" customFormat="1" x14ac:dyDescent="0.3">
      <c r="A144" s="13"/>
      <c r="N144" s="76"/>
      <c r="AB144" s="8"/>
      <c r="AC144" s="8"/>
      <c r="AD144" s="8"/>
    </row>
    <row r="145" spans="1:30" s="1" customFormat="1" x14ac:dyDescent="0.3">
      <c r="A145" s="13"/>
      <c r="N145" s="76"/>
      <c r="AB145" s="8"/>
      <c r="AC145" s="8"/>
      <c r="AD145" s="8"/>
    </row>
    <row r="146" spans="1:30" s="1" customFormat="1" x14ac:dyDescent="0.3">
      <c r="A146" s="13"/>
      <c r="N146" s="76"/>
      <c r="AB146" s="8"/>
      <c r="AC146" s="8"/>
      <c r="AD146" s="8"/>
    </row>
    <row r="147" spans="1:30" s="1" customFormat="1" x14ac:dyDescent="0.3">
      <c r="A147" s="13"/>
      <c r="N147" s="76"/>
      <c r="AB147" s="8"/>
      <c r="AC147" s="8"/>
      <c r="AD147" s="8"/>
    </row>
    <row r="148" spans="1:30" s="1" customFormat="1" x14ac:dyDescent="0.3">
      <c r="A148" s="13"/>
      <c r="N148" s="76"/>
      <c r="AB148" s="8"/>
      <c r="AC148" s="8"/>
      <c r="AD148" s="8"/>
    </row>
    <row r="149" spans="1:30" s="1" customFormat="1" x14ac:dyDescent="0.3">
      <c r="A149" s="13"/>
      <c r="N149" s="76"/>
      <c r="AB149" s="8"/>
      <c r="AC149" s="8"/>
      <c r="AD149" s="8"/>
    </row>
    <row r="150" spans="1:30" s="1" customFormat="1" x14ac:dyDescent="0.3">
      <c r="A150" s="13"/>
      <c r="N150" s="76"/>
      <c r="AB150" s="8"/>
      <c r="AC150" s="8"/>
      <c r="AD150" s="8"/>
    </row>
    <row r="151" spans="1:30" s="1" customFormat="1" x14ac:dyDescent="0.3">
      <c r="A151" s="13"/>
      <c r="N151" s="76"/>
      <c r="AB151" s="8"/>
      <c r="AC151" s="8"/>
      <c r="AD151" s="8"/>
    </row>
    <row r="152" spans="1:30" s="1" customFormat="1" x14ac:dyDescent="0.3">
      <c r="A152" s="13"/>
      <c r="N152" s="76"/>
      <c r="AB152" s="8"/>
      <c r="AC152" s="8"/>
      <c r="AD152" s="8"/>
    </row>
    <row r="153" spans="1:30" s="1" customFormat="1" x14ac:dyDescent="0.3">
      <c r="A153" s="13"/>
      <c r="N153" s="76"/>
      <c r="AB153" s="8"/>
      <c r="AC153" s="8"/>
      <c r="AD153" s="8"/>
    </row>
    <row r="154" spans="1:30" s="1" customFormat="1" x14ac:dyDescent="0.3">
      <c r="A154" s="13"/>
      <c r="N154" s="76"/>
      <c r="AB154" s="8"/>
      <c r="AC154" s="8"/>
      <c r="AD154" s="8"/>
    </row>
    <row r="155" spans="1:30" s="1" customFormat="1" x14ac:dyDescent="0.3">
      <c r="A155" s="13"/>
      <c r="N155" s="76"/>
      <c r="AB155" s="8"/>
      <c r="AC155" s="8"/>
      <c r="AD155" s="8"/>
    </row>
    <row r="156" spans="1:30" s="1" customFormat="1" x14ac:dyDescent="0.3">
      <c r="A156" s="13"/>
      <c r="N156" s="76"/>
      <c r="AB156" s="8"/>
      <c r="AC156" s="8"/>
      <c r="AD156" s="8"/>
    </row>
    <row r="157" spans="1:30" s="1" customFormat="1" x14ac:dyDescent="0.3">
      <c r="A157" s="13"/>
      <c r="N157" s="76"/>
      <c r="AB157" s="8"/>
      <c r="AC157" s="8"/>
      <c r="AD157" s="8"/>
    </row>
    <row r="158" spans="1:30" s="1" customFormat="1" x14ac:dyDescent="0.3">
      <c r="A158" s="13"/>
      <c r="N158" s="76"/>
      <c r="AB158" s="8"/>
      <c r="AC158" s="8"/>
      <c r="AD158" s="8"/>
    </row>
    <row r="159" spans="1:30" s="1" customFormat="1" x14ac:dyDescent="0.3">
      <c r="A159" s="13"/>
      <c r="N159" s="76"/>
      <c r="AB159" s="8"/>
      <c r="AC159" s="8"/>
      <c r="AD159" s="8"/>
    </row>
    <row r="160" spans="1:30" s="1" customFormat="1" x14ac:dyDescent="0.3">
      <c r="A160" s="13"/>
      <c r="N160" s="76"/>
      <c r="AB160" s="8"/>
      <c r="AC160" s="8"/>
      <c r="AD160" s="8"/>
    </row>
    <row r="161" spans="1:30" s="1" customFormat="1" x14ac:dyDescent="0.3">
      <c r="A161" s="13"/>
      <c r="N161" s="76"/>
      <c r="AB161" s="8"/>
      <c r="AC161" s="8"/>
      <c r="AD161" s="8"/>
    </row>
    <row r="162" spans="1:30" s="1" customFormat="1" x14ac:dyDescent="0.3">
      <c r="A162" s="13"/>
      <c r="N162" s="76"/>
      <c r="AB162" s="8"/>
      <c r="AC162" s="8"/>
      <c r="AD162" s="8"/>
    </row>
  </sheetData>
  <sheetProtection algorithmName="SHA-512" hashValue="HEFDh/U6Hk0TNEVgBpyiSPonCSA6dw9tUPKT7u6UzaFC0/6WmBiHxW+wy6iEMDhyjwyx6nkYl4FteQ9ysT4XnQ==" saltValue="wJMY6QlqRMqatCVw0m38CQ==" spinCount="100000" sheet="1" objects="1" scenarios="1"/>
  <customSheetViews>
    <customSheetView guid="{A523486F-5879-44F1-8DD1-DE43C9AD7D46}" topLeftCell="A13">
      <selection activeCell="F18" sqref="F18"/>
      <pageMargins left="0.7" right="0.7" top="0.75" bottom="0.75" header="0.3" footer="0.3"/>
      <pageSetup paperSize="9" orientation="portrait" r:id="rId1"/>
      <headerFooter>
        <oddHeader xml:space="preserve">&amp;L&amp;G
</oddHeader>
      </headerFooter>
    </customSheetView>
  </customSheetViews>
  <mergeCells count="17">
    <mergeCell ref="B2:L2"/>
    <mergeCell ref="B16:B17"/>
    <mergeCell ref="C16:C17"/>
    <mergeCell ref="D16:D17"/>
    <mergeCell ref="E16:E17"/>
    <mergeCell ref="F16:F17"/>
    <mergeCell ref="G16:G17"/>
    <mergeCell ref="C7:H7"/>
    <mergeCell ref="C8:H8"/>
    <mergeCell ref="J10:K10"/>
    <mergeCell ref="H16:H20"/>
    <mergeCell ref="I16:I20"/>
    <mergeCell ref="J16:J20"/>
    <mergeCell ref="K16:K20"/>
    <mergeCell ref="L16:L20"/>
    <mergeCell ref="M16:M20"/>
    <mergeCell ref="N16:N20"/>
  </mergeCells>
  <conditionalFormatting sqref="K11:K13">
    <cfRule type="containsText" dxfId="1" priority="17" operator="containsText" text="Валидно">
      <formula>NOT(ISERROR(SEARCH("Валидно",K11)))</formula>
    </cfRule>
    <cfRule type="containsText" dxfId="0" priority="18" operator="containsText" text="!">
      <formula>NOT(ISERROR(SEARCH("!",K11)))</formula>
    </cfRule>
  </conditionalFormatting>
  <dataValidations count="1">
    <dataValidation type="list" allowBlank="1" showInputMessage="1" showErrorMessage="1" sqref="C11" xr:uid="{00000000-0002-0000-0000-000000000000}">
      <formula1>$S$4:$S$8</formula1>
    </dataValidation>
  </dataValidations>
  <pageMargins left="0.7" right="0.7" top="0.75" bottom="0.75" header="0.3" footer="0.3"/>
  <pageSetup paperSize="9" orientation="portrait" r:id="rId2"/>
  <headerFooter>
    <oddHeader xml:space="preserve">&amp;L&amp;G
</oddHeader>
  </headerFooter>
  <ignoredErrors>
    <ignoredError sqref="B98:B112" numberStoredAsText="1"/>
  </ignoredError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/>
  </sheetViews>
  <sheetFormatPr defaultColWidth="8.7109375" defaultRowHeight="15" x14ac:dyDescent="0.25"/>
  <cols>
    <col min="1" max="1" width="8.7109375" style="26"/>
    <col min="2" max="2" width="15.5703125" style="26" customWidth="1"/>
    <col min="3" max="5" width="12.7109375" style="26" customWidth="1"/>
    <col min="6" max="6" width="16.42578125" style="26" bestFit="1" customWidth="1"/>
    <col min="7" max="7" width="35.42578125" style="26" customWidth="1"/>
    <col min="8" max="9" width="9.140625" style="26" customWidth="1"/>
    <col min="10" max="16384" width="8.7109375" style="26"/>
  </cols>
  <sheetData>
    <row r="1" spans="2:6" ht="15.75" thickBot="1" x14ac:dyDescent="0.3"/>
    <row r="2" spans="2:6" ht="30" customHeight="1" thickBot="1" x14ac:dyDescent="0.3">
      <c r="B2" s="127" t="s">
        <v>74</v>
      </c>
      <c r="C2" s="128"/>
      <c r="D2" s="128"/>
      <c r="E2" s="128"/>
      <c r="F2" s="129"/>
    </row>
    <row r="3" spans="2:6" x14ac:dyDescent="0.25">
      <c r="B3" s="77"/>
      <c r="C3" s="77"/>
      <c r="D3" s="77"/>
      <c r="E3" s="77"/>
    </row>
    <row r="4" spans="2:6" x14ac:dyDescent="0.25">
      <c r="B4" s="130" t="s">
        <v>75</v>
      </c>
      <c r="C4" s="130"/>
      <c r="D4" s="130"/>
      <c r="E4" s="130"/>
      <c r="F4" s="130"/>
    </row>
    <row r="6" spans="2:6" ht="30" x14ac:dyDescent="0.25">
      <c r="B6" s="78" t="s">
        <v>69</v>
      </c>
      <c r="C6" s="135"/>
      <c r="D6" s="135"/>
      <c r="E6" s="135"/>
      <c r="F6" s="135"/>
    </row>
    <row r="7" spans="2:6" x14ac:dyDescent="0.25">
      <c r="B7" s="78"/>
      <c r="C7" s="27"/>
      <c r="D7" s="27"/>
      <c r="E7" s="27"/>
    </row>
    <row r="8" spans="2:6" x14ac:dyDescent="0.25">
      <c r="B8" s="78" t="s">
        <v>68</v>
      </c>
      <c r="C8" s="135"/>
      <c r="D8" s="135"/>
      <c r="E8" s="135"/>
      <c r="F8" s="135"/>
    </row>
    <row r="9" spans="2:6" x14ac:dyDescent="0.25">
      <c r="B9" s="78"/>
      <c r="C9" s="27"/>
      <c r="D9" s="27"/>
      <c r="E9" s="27"/>
    </row>
    <row r="10" spans="2:6" x14ac:dyDescent="0.25">
      <c r="B10" s="78" t="s">
        <v>67</v>
      </c>
      <c r="C10" s="135"/>
      <c r="D10" s="135"/>
      <c r="E10" s="135"/>
      <c r="F10" s="135"/>
    </row>
    <row r="11" spans="2:6" x14ac:dyDescent="0.25">
      <c r="B11" s="78"/>
      <c r="C11" s="27"/>
      <c r="D11" s="27"/>
      <c r="E11" s="27"/>
    </row>
    <row r="12" spans="2:6" x14ac:dyDescent="0.25">
      <c r="B12" s="78" t="s">
        <v>66</v>
      </c>
      <c r="C12" s="135"/>
      <c r="D12" s="135"/>
      <c r="E12" s="135"/>
      <c r="F12" s="135"/>
    </row>
    <row r="13" spans="2:6" x14ac:dyDescent="0.25">
      <c r="B13" s="78"/>
      <c r="C13" s="27"/>
      <c r="D13" s="27"/>
      <c r="E13" s="27"/>
    </row>
    <row r="14" spans="2:6" x14ac:dyDescent="0.25">
      <c r="B14" s="78" t="s">
        <v>65</v>
      </c>
      <c r="C14" s="135"/>
      <c r="D14" s="135"/>
      <c r="E14" s="135"/>
      <c r="F14" s="135"/>
    </row>
    <row r="15" spans="2:6" x14ac:dyDescent="0.25">
      <c r="B15" s="78"/>
      <c r="C15" s="27"/>
      <c r="D15" s="27"/>
      <c r="E15" s="27"/>
    </row>
    <row r="16" spans="2:6" x14ac:dyDescent="0.25">
      <c r="B16" s="78" t="s">
        <v>64</v>
      </c>
      <c r="C16" s="135"/>
      <c r="D16" s="135"/>
      <c r="E16" s="135"/>
      <c r="F16" s="135"/>
    </row>
    <row r="17" spans="1:7" x14ac:dyDescent="0.25">
      <c r="B17" s="78"/>
      <c r="C17" s="27"/>
      <c r="D17" s="27"/>
      <c r="E17" s="27"/>
    </row>
    <row r="18" spans="1:7" x14ac:dyDescent="0.25">
      <c r="B18" s="78" t="s">
        <v>63</v>
      </c>
      <c r="C18" s="135"/>
      <c r="D18" s="135"/>
      <c r="E18" s="135"/>
      <c r="F18" s="135"/>
    </row>
    <row r="19" spans="1:7" x14ac:dyDescent="0.25">
      <c r="B19" s="78"/>
      <c r="C19" s="27"/>
      <c r="D19" s="27"/>
      <c r="E19" s="27"/>
    </row>
    <row r="20" spans="1:7" ht="30" x14ac:dyDescent="0.25">
      <c r="B20" s="78" t="s">
        <v>72</v>
      </c>
      <c r="C20" s="136"/>
      <c r="D20" s="136"/>
      <c r="E20" s="136"/>
      <c r="F20" s="136"/>
    </row>
    <row r="21" spans="1:7" x14ac:dyDescent="0.25">
      <c r="C21" s="26" t="s">
        <v>80</v>
      </c>
    </row>
    <row r="23" spans="1:7" ht="15" customHeight="1" x14ac:dyDescent="0.25">
      <c r="A23" s="140" t="s">
        <v>57</v>
      </c>
      <c r="B23" s="142" t="s">
        <v>79</v>
      </c>
      <c r="C23" s="119" t="s">
        <v>58</v>
      </c>
      <c r="D23" s="145"/>
      <c r="E23" s="145"/>
      <c r="F23" s="145"/>
      <c r="G23" s="120"/>
    </row>
    <row r="24" spans="1:7" x14ac:dyDescent="0.25">
      <c r="A24" s="141"/>
      <c r="B24" s="143"/>
      <c r="C24" s="144" t="s">
        <v>71</v>
      </c>
      <c r="D24" s="144"/>
      <c r="E24" s="144"/>
      <c r="F24" s="28" t="s">
        <v>59</v>
      </c>
      <c r="G24" s="28" t="s">
        <v>56</v>
      </c>
    </row>
    <row r="25" spans="1:7" ht="45" customHeight="1" x14ac:dyDescent="0.25">
      <c r="A25" s="24">
        <v>1</v>
      </c>
      <c r="B25" s="24" t="s">
        <v>60</v>
      </c>
      <c r="C25" s="134" t="str">
        <f>IFERROR(INDEX('HPV14 количественный'!I21:I112, MATCH(TEXT($C$20,"@"), 'HPV14 количественный'!B21:B112, 0)), " ")</f>
        <v xml:space="preserve"> </v>
      </c>
      <c r="D25" s="134"/>
      <c r="E25" s="134"/>
      <c r="F25" s="137" t="str">
        <f>IFERROR(INDEX('HPV14 количественный'!AL21:AL112, MATCH(TEXT(C20,"@"), 'HPV14 количественный'!B21:B112, 0)), " ")</f>
        <v xml:space="preserve"> </v>
      </c>
      <c r="G25" s="137" t="str">
        <f>IFERROR(INDEX('HPV14 количественный'!N21:N112, MATCH(TEXT(C20,"@"), 'HPV14 количественный'!B21:B112, 0)), " ")</f>
        <v xml:space="preserve"> </v>
      </c>
    </row>
    <row r="26" spans="1:7" ht="45" customHeight="1" x14ac:dyDescent="0.25">
      <c r="A26" s="24">
        <v>2</v>
      </c>
      <c r="B26" s="24" t="s">
        <v>61</v>
      </c>
      <c r="C26" s="134" t="str">
        <f>IFERROR(INDEX('HPV14 количественный'!J21:J112, MATCH(TEXT($C$20,"@"), 'HPV14 количественный'!B21:B112, 0)), " ")</f>
        <v xml:space="preserve"> </v>
      </c>
      <c r="D26" s="134"/>
      <c r="E26" s="134"/>
      <c r="F26" s="138"/>
      <c r="G26" s="138"/>
    </row>
    <row r="27" spans="1:7" ht="45" customHeight="1" x14ac:dyDescent="0.25">
      <c r="A27" s="24">
        <v>3</v>
      </c>
      <c r="B27" s="24" t="s">
        <v>62</v>
      </c>
      <c r="C27" s="134" t="str">
        <f>IFERROR(INDEX('HPV14 количественный'!K21:K112, MATCH(TEXT($C$20,"@"), 'HPV14 количественный'!B21:B112, 0)), " ")</f>
        <v xml:space="preserve"> </v>
      </c>
      <c r="D27" s="134"/>
      <c r="E27" s="134"/>
      <c r="F27" s="138"/>
      <c r="G27" s="138"/>
    </row>
    <row r="28" spans="1:7" ht="45" customHeight="1" x14ac:dyDescent="0.25">
      <c r="A28" s="24">
        <v>4</v>
      </c>
      <c r="B28" s="24" t="s">
        <v>70</v>
      </c>
      <c r="C28" s="134" t="str">
        <f>IFERROR(INDEX('HPV14 количественный'!L21:L112, MATCH(TEXT($C$20,"@"), 'HPV14 количественный'!B21:B112, 0)), " ")</f>
        <v xml:space="preserve"> </v>
      </c>
      <c r="D28" s="134"/>
      <c r="E28" s="134"/>
      <c r="F28" s="139"/>
      <c r="G28" s="139"/>
    </row>
    <row r="31" spans="1:7" ht="15.75" thickBot="1" x14ac:dyDescent="0.3">
      <c r="B31" s="131" t="s">
        <v>76</v>
      </c>
      <c r="C31" s="131"/>
      <c r="D31" s="132"/>
      <c r="E31" s="132"/>
      <c r="F31" s="132"/>
    </row>
    <row r="32" spans="1:7" x14ac:dyDescent="0.25">
      <c r="B32" s="78"/>
      <c r="C32" s="78"/>
      <c r="D32" s="29"/>
      <c r="E32" s="29"/>
      <c r="F32" s="29"/>
    </row>
    <row r="34" spans="2:7" x14ac:dyDescent="0.25">
      <c r="B34" s="25" t="s">
        <v>77</v>
      </c>
      <c r="C34" s="133"/>
      <c r="D34" s="133"/>
      <c r="E34" s="133"/>
      <c r="F34" s="25" t="s">
        <v>78</v>
      </c>
      <c r="G34" s="85"/>
    </row>
    <row r="35" spans="2:7" x14ac:dyDescent="0.25">
      <c r="C35" s="30"/>
      <c r="D35" s="30"/>
      <c r="E35" s="30"/>
    </row>
  </sheetData>
  <sheetProtection algorithmName="SHA-512" hashValue="/SBNJBZcmmqXIpXveo4tdO8+bbGGK1vMfH5zwAmYVLrXMeDIrmqx6DlDORA7hUdtSY3auo3Jrxc+dYOHyIb1SQ==" saltValue="RrzEuqaC2gNE7eV2u2mtYQ==" spinCount="100000" sheet="1" objects="1" scenarios="1"/>
  <mergeCells count="23">
    <mergeCell ref="C12:F12"/>
    <mergeCell ref="G25:G28"/>
    <mergeCell ref="F25:F28"/>
    <mergeCell ref="A23:A24"/>
    <mergeCell ref="B23:B24"/>
    <mergeCell ref="C24:E24"/>
    <mergeCell ref="C23:G23"/>
    <mergeCell ref="B2:F2"/>
    <mergeCell ref="B4:F4"/>
    <mergeCell ref="B31:C31"/>
    <mergeCell ref="D31:F31"/>
    <mergeCell ref="C34:E34"/>
    <mergeCell ref="C28:E28"/>
    <mergeCell ref="C25:E25"/>
    <mergeCell ref="C26:E26"/>
    <mergeCell ref="C27:E27"/>
    <mergeCell ref="C14:F14"/>
    <mergeCell ref="C16:F16"/>
    <mergeCell ref="C18:F18"/>
    <mergeCell ref="C20:F20"/>
    <mergeCell ref="C6:F6"/>
    <mergeCell ref="C8:F8"/>
    <mergeCell ref="C10:F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HPV14 количественный</vt:lpstr>
      <vt:lpstr>Результат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2021-03-25T13:40:48Z</cp:lastPrinted>
  <dcterms:created xsi:type="dcterms:W3CDTF">2021-03-18T15:54:11Z</dcterms:created>
  <dcterms:modified xsi:type="dcterms:W3CDTF">2026-07-24T06:54:09Z</dcterms:modified>
</cp:coreProperties>
</file>